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5-915" sheetId="1" r:id="rId4"/>
  </sheets>
  <definedNames/>
  <calcPr/>
</workbook>
</file>

<file path=xl/sharedStrings.xml><?xml version="1.0" encoding="utf-8"?>
<sst xmlns="http://schemas.openxmlformats.org/spreadsheetml/2006/main" count="494" uniqueCount="154">
  <si>
    <t>Bid Sheet verison 1 (20241201)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</si>
  <si>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</si>
  <si>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</si>
  <si>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</si>
  <si>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</si>
  <si>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</si>
  <si>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</si>
  <si>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</si>
  <si>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</si>
  <si>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</si>
  <si>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</si>
  <si>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</si>
  <si>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</si>
  <si>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</si>
  <si>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Eich Middle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</si>
  <si>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</si>
  <si>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</si>
  <si>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</si>
  <si>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</si>
  <si>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</si>
  <si>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</si>
  <si>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</si>
  <si>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R8Q72A</t>
  </si>
  <si>
    <t>Aruba 6200F 12G Class4 PoE 2G/2SFP+ 139W Switch</t>
  </si>
  <si>
    <t>JL725B</t>
  </si>
  <si>
    <t>Aruba 6200F 24G Class4 PoE 4SFP+ 370W Switch</t>
  </si>
  <si>
    <t>JL666A</t>
  </si>
  <si>
    <t>Aruba 6300F 24-port 1GbE Class 4 PoE and 4-port SFP56 Switch</t>
  </si>
  <si>
    <t>JL658A</t>
  </si>
  <si>
    <t>Aruba CX 6300M 24-Port SFP+ and 4-Port SFP56 Switch</t>
  </si>
  <si>
    <t>JL085A</t>
  </si>
  <si>
    <t>HPE Aruba Networking X371 12VDC 250W 100‑240VAC Power Supply (JL658A)</t>
  </si>
  <si>
    <t>R8Q71A</t>
  </si>
  <si>
    <t>HPE Aruba Networking 6200M 36G 12SR5 Class6 PoE 4SFP+ Switch</t>
  </si>
  <si>
    <t>JL660A</t>
  </si>
  <si>
    <t>HPE Aruba Networking 6300M 24-port HPE Smart Rate 1/2.5/5GbE Class 6 PoE and 4 -port SFP56 Switch</t>
  </si>
  <si>
    <t>S3L75A</t>
  </si>
  <si>
    <t>HPE Aruba Networking 6300L 24p Smart Rate 1G/2.5G/5G/10G Class6 PoE 2p 50G and 2p 25G L2 Switch</t>
  </si>
  <si>
    <t>JL086A</t>
  </si>
  <si>
    <t>HPE Aruba Networking X372 54VDC 680W  100–240VAC Power Supply (R8Q71A / JL660A / S3L75A)</t>
  </si>
  <si>
    <t>S0U59A</t>
  </si>
  <si>
    <t>HPE Aruba Networking 5420 6‑slot Switch</t>
  </si>
  <si>
    <t>S0U55A</t>
  </si>
  <si>
    <t>HPE Aruba Networking 5420 Management Module (5420)</t>
  </si>
  <si>
    <t>S0U53A</t>
  </si>
  <si>
    <t>HPE Aruba Networking 5420 1600W AC Power Supply (5420)</t>
  </si>
  <si>
    <t>S0U61A</t>
  </si>
  <si>
    <t>HPE Aruba Networking CX 5420 24p 10M/100M/1G Module (5420)</t>
  </si>
  <si>
    <t>S0U62A</t>
  </si>
  <si>
    <t>HPE Aruba Networking CX 5420 24p 10M/100M/1G Class4 PoE Module (5420)</t>
  </si>
  <si>
    <t>S0U63A</t>
  </si>
  <si>
    <t>HPE Aruba Networking CX 5420 20p 10M/100M/1G Class4 PoE 4p SFP+ 1G/10G LRM Module (5420)</t>
  </si>
  <si>
    <t>S0U64A</t>
  </si>
  <si>
    <t>HPE Aruba Networking CX 5420 20p 10M/100M/1G Class4 PoE 2p SFP28 1G/10G/25G Module (5420)</t>
  </si>
  <si>
    <t>S0U65A</t>
  </si>
  <si>
    <t>HPE Aruba Networking CX 5420 8p Smart Rate 1G/2.5G/5G/10G Class8 PoE Module (5420)</t>
  </si>
  <si>
    <t>S0U66A</t>
  </si>
  <si>
    <t>HPE Aruba Networking CX 5420 16p Smart Rate 1G/2.5G/5G/10G Class6 PoE Module (5420)</t>
  </si>
  <si>
    <t>S0U67A</t>
  </si>
  <si>
    <t>HPE Aruba Networking CX 5420 24p SFP 1G Module (5420)</t>
  </si>
  <si>
    <t>S0U68A</t>
  </si>
  <si>
    <t>HPE Aruba Networking CX 5420 8p SFP+ 1G/10G LRM Module (5420)</t>
  </si>
  <si>
    <t>JL563C</t>
  </si>
  <si>
    <t>HPE Aruba Networking 10GBASE‑T SFP+ RJ45 30m Transceiver (6200 / 6300)</t>
  </si>
  <si>
    <t>JL653C</t>
  </si>
  <si>
    <t>HPE Aruba Networking 10GBASE-T SFP+RJ-45 30M Transceiver (5420)</t>
  </si>
  <si>
    <t>J8177E</t>
  </si>
  <si>
    <t>HPE Aruba Networking 1G SFP RJ45 T 100m Cat5e Transceiver (5420 / 6200 / 6300)</t>
  </si>
  <si>
    <t>J4858D</t>
  </si>
  <si>
    <t>HPE Aruba Networking 1G SFP LC SX 500m MMF Transceiver (5420 / 6200 / 6300)</t>
  </si>
  <si>
    <t>J9150D</t>
  </si>
  <si>
    <t>HPE Aruba Networking 10G SFP+ LC SR 300m MMF Transceiver (5420 / 6200 / 6300)</t>
  </si>
  <si>
    <t>J9151E</t>
  </si>
  <si>
    <t>HPE Aruba Networking 10G SFP+ LC LR 10km SMF Transceiver (5420 / 6200 / 6300)</t>
  </si>
  <si>
    <t>J9281D</t>
  </si>
  <si>
    <t>HPE Aruba Networking 10G SFP+ to SFP+ 1m Direct Attach Copper Cable (5420 / 6200 / 6300)</t>
  </si>
  <si>
    <t>J9283D</t>
  </si>
  <si>
    <t>HPE Aruba Networking 10G SFP+ to SFP+ 3m Direct Attach Copper Cable (5420 / 6200 / 6300)</t>
  </si>
  <si>
    <t>J9285D</t>
  </si>
  <si>
    <t>HPE Aruba Networking 10G SFP+ to SFP+ 7M Direct Attached Copper Cable (5420)</t>
  </si>
  <si>
    <t>S0T77AAE</t>
  </si>
  <si>
    <t>HPE Aruba Networking CX Soft 63xx Sw Adv 1y E-STU (6300)</t>
  </si>
  <si>
    <t>S0T78AAE</t>
  </si>
  <si>
    <t>HPE Aruba Networking CX Soft 63xx Sw Adv 3y E-STU (6300)</t>
  </si>
  <si>
    <t>S0T79AAE</t>
  </si>
  <si>
    <t>HPE Aruba Networking CX Soft 63xx Sw Adv 5y E-STU (6300)</t>
  </si>
  <si>
    <t>S0T80AAE</t>
  </si>
  <si>
    <t>HPE Aruba Networking CX Soft 63xx Sw Adv 7y E-STU (6300)</t>
  </si>
  <si>
    <t>S0T76AAE</t>
  </si>
  <si>
    <t>HPE Aruba Networking CX Soft 63xx Sw Adv 10y E-STU (6300)</t>
  </si>
  <si>
    <t>Q9Y68AAE</t>
  </si>
  <si>
    <t>HPE Aruba Networking Central Switch Class 1 Foundation 1 year Subscription (6200-8 &amp; 12 port)</t>
  </si>
  <si>
    <t>Q9Y69AAE</t>
  </si>
  <si>
    <t>HPE Aruba Networking Central Switch Class 1 Foundation 3 year Subscription (6200-8 &amp; 12 port)</t>
  </si>
  <si>
    <t>Q9Y70AAE</t>
  </si>
  <si>
    <t>HPE Aruba Networking Central Switch Class 1 Foundation 5 year Subscription (6200-8 &amp; 12 port)</t>
  </si>
  <si>
    <t>Q9Y71AAE</t>
  </si>
  <si>
    <t>HPE Aruba Networking Central Switch Class 1 Foundation 7 year Subscription (6200-8 &amp; 12 port)</t>
  </si>
  <si>
    <t>Q9Y72AAE</t>
  </si>
  <si>
    <t>HPE Aruba Networking Central Switch Class 1 Foundation 10 year Subscription (6200-8 &amp; 12 port)</t>
  </si>
  <si>
    <t>Q9Y73AAE</t>
  </si>
  <si>
    <t>HPE Aruba Networking Central Switch Class 2 Foundation 1 year Subscription (6200-24 port)</t>
  </si>
  <si>
    <t>Q9Y74AAE</t>
  </si>
  <si>
    <t>HPE Aruba Networking Central Switch Class 2 Foundation 3 year Subscription (6200-24 port)</t>
  </si>
  <si>
    <t>Q9Y75AAE</t>
  </si>
  <si>
    <t>HPE Aruba Networking Central Switch Class 2 Foundation 5 year Subscription (6200-24 port)</t>
  </si>
  <si>
    <t>Q9Y76AAE</t>
  </si>
  <si>
    <t>HPE Aruba Networking Central Switch Class 2 Foundation 7 year Subscription (6200-24 port)</t>
  </si>
  <si>
    <t>Q9Y77AAE</t>
  </si>
  <si>
    <t>HPE Aruba Networking Central Switch Class 2 Foundation 10 year Subscription (6200-24 port)</t>
  </si>
  <si>
    <t>Q9Y78AAE</t>
  </si>
  <si>
    <t>HPE Aruba Networking Central Switch Class 3 Foundation 1 year Subscription (6300 Series)</t>
  </si>
  <si>
    <t>Q9Y79AAE</t>
  </si>
  <si>
    <t>HPE Aruba Networking Central Switch Class 3 Foundation 3 year Subscription (6300 Series)</t>
  </si>
  <si>
    <t>Q9Y80AAE</t>
  </si>
  <si>
    <t>HPE Aruba Networking Central Switch Class 3 Foundation 5 year Subscription (6300 Series)</t>
  </si>
  <si>
    <t>Q9Y81AAE</t>
  </si>
  <si>
    <t>HPE Aruba Networking Central Switch Class 3 Foundation 7 year Subscription (6300 Series)</t>
  </si>
  <si>
    <t>R3K02AAE</t>
  </si>
  <si>
    <t>HPE Aruba Networking Central Switch Class 3 Foundation 10 year Subscription (6300 Series)</t>
  </si>
  <si>
    <t>R8L80AAE</t>
  </si>
  <si>
    <t>HPE Aruba Networking Central 64xx or 54xx Switch Foundational 1‑Year Subscription</t>
  </si>
  <si>
    <t>R8L81AAE</t>
  </si>
  <si>
    <t>HPE Aruba Networking Central 64xx or 54xx Switch Foundational 3‑Year Subscription</t>
  </si>
  <si>
    <t>R8L82AAE</t>
  </si>
  <si>
    <t>HPE Aruba Networking Central 64xx or 54xx Switch Foundational 5‑Year Subscription</t>
  </si>
  <si>
    <t>R8L83AAE</t>
  </si>
  <si>
    <t>HPE Aruba Networking Central 64xx or 54xx Switch Foundational 7‑Year Subscription</t>
  </si>
  <si>
    <t>R8L84AAE</t>
  </si>
  <si>
    <t>HPE Aruba Networking Central 64xx or 54xx Switch Foundational 10‑Year Subscription</t>
  </si>
  <si>
    <t>Asset tagging, inventory, firmware, configuration and delivery of equipment to the District</t>
  </si>
  <si>
    <t>R8Q72A-ASSET</t>
  </si>
  <si>
    <t>JL725B-ASSET</t>
  </si>
  <si>
    <t>JL658A-ASSET</t>
  </si>
  <si>
    <t>JL666A-ASSET</t>
  </si>
  <si>
    <t>R8Q71A-ASSET</t>
  </si>
  <si>
    <t>JL660A-ASSET</t>
  </si>
  <si>
    <t>S3L75A-ASSET</t>
  </si>
  <si>
    <t>S0U59A-ASSET</t>
  </si>
  <si>
    <t>Installation and cabling of equipment, installing modules, includes removal of old equipment</t>
  </si>
  <si>
    <t>R8Q72A-INSTALL</t>
  </si>
  <si>
    <t>JL725B-INSTALL</t>
  </si>
  <si>
    <t>JL658A-INSTALL</t>
  </si>
  <si>
    <t>JL666A-INSTALL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</si>
  <si>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</si>
  <si>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</si>
  <si>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</si>
  <si>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</si>
  <si>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</si>
  <si>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</si>
  <si>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Eligible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</si>
  <si>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</si>
  <si>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 NOT E-Rage Eligible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</si>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</sst>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2">
    <font>
      <sz val="10.0"/>
      <color rgb="FF000000"/>
      <name val="Calibri"/>
      <scheme val="minor"/>
    </font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sz val="11.0"/>
      <color theme="1"/>
      <name val="Arial"/>
    </font>
    <font>
      <color rgb="FF000000"/>
      <name val="Arial"/>
    </font>
    <font>
      <sz val="10.0"/>
      <color theme="1"/>
      <name val="Arial"/>
    </font>
    <font>
      <sz val="10.0"/>
      <color rgb="FF1F1F1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18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wrapText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0"/>
    </xf>
    <xf borderId="0" fillId="3" fontId="2" numFmtId="0" xfId="0" applyAlignment="1" applyFill="1" applyFont="1">
      <alignment shrinkToFit="0" vertical="bottom" wrapText="0"/>
    </xf>
    <xf borderId="2" fillId="0" fontId="5" numFmtId="0" xfId="0" applyBorder="1" applyFont="1"/>
    <xf borderId="1" fillId="0" fontId="4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shrinkToFit="0" wrapText="0"/>
    </xf>
    <xf borderId="3" fillId="0" fontId="1" numFmtId="0" xfId="0" applyAlignment="1" applyBorder="1" applyFont="1">
      <alignment horizontal="center" shrinkToFit="0" wrapText="0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3" fillId="2" fontId="7" numFmtId="0" xfId="0" applyAlignment="1" applyBorder="1" applyFont="1">
      <alignment horizontal="center" readingOrder="0" shrinkToFit="0" wrapText="0"/>
    </xf>
    <xf borderId="3" fillId="4" fontId="2" numFmtId="0" xfId="0" applyAlignment="1" applyBorder="1" applyFill="1" applyFont="1">
      <alignment horizontal="center" shrinkToFit="0" vertical="bottom" wrapText="1"/>
    </xf>
    <xf borderId="8" fillId="0" fontId="2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center" vertical="bottom"/>
    </xf>
    <xf borderId="6" fillId="0" fontId="8" numFmtId="0" xfId="0" applyAlignment="1" applyBorder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readingOrder="0"/>
    </xf>
    <xf borderId="0" fillId="2" fontId="9" numFmtId="165" xfId="0" applyAlignment="1" applyFont="1" applyNumberFormat="1">
      <alignment horizontal="right"/>
    </xf>
    <xf borderId="7" fillId="0" fontId="3" numFmtId="0" xfId="0" applyAlignment="1" applyBorder="1" applyFont="1">
      <alignment readingOrder="0"/>
    </xf>
    <xf borderId="6" fillId="0" fontId="8" numFmtId="0" xfId="0" applyAlignment="1" applyBorder="1" applyFont="1">
      <alignment horizontal="center" readingOrder="0" vertical="bottom"/>
    </xf>
    <xf borderId="6" fillId="0" fontId="8" numFmtId="0" xfId="0" applyAlignment="1" applyBorder="1" applyFont="1">
      <alignment horizontal="center" vertical="bottom"/>
    </xf>
    <xf borderId="0" fillId="0" fontId="3" numFmtId="0" xfId="0" applyAlignment="1" applyFont="1">
      <alignment readingOrder="0" vertical="bottom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/>
    </xf>
    <xf borderId="6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left" readingOrder="0" shrinkToFit="0" wrapText="1"/>
    </xf>
    <xf borderId="14" fillId="4" fontId="2" numFmtId="0" xfId="0" applyAlignment="1" applyBorder="1" applyFont="1">
      <alignment horizontal="center"/>
    </xf>
    <xf borderId="15" fillId="0" fontId="5" numFmtId="0" xfId="0" applyBorder="1" applyFont="1"/>
    <xf borderId="16" fillId="0" fontId="5" numFmtId="0" xfId="0" applyBorder="1" applyFont="1"/>
    <xf borderId="6" fillId="3" fontId="9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horizontal="left" readingOrder="0" shrinkToFit="0" vertical="center" wrapText="1"/>
    </xf>
    <xf borderId="11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left" readingOrder="0" shrinkToFit="0" vertical="center" wrapText="1"/>
    </xf>
    <xf borderId="12" fillId="0" fontId="3" numFmtId="164" xfId="0" applyAlignment="1" applyBorder="1" applyFont="1" applyNumberFormat="1">
      <alignment readingOrder="0"/>
    </xf>
    <xf borderId="12" fillId="2" fontId="9" numFmtId="165" xfId="0" applyAlignment="1" applyBorder="1" applyFont="1" applyNumberFormat="1">
      <alignment horizontal="right"/>
    </xf>
    <xf borderId="13" fillId="0" fontId="3" numFmtId="0" xfId="0" applyAlignment="1" applyBorder="1" applyFont="1">
      <alignment readingOrder="0"/>
    </xf>
    <xf borderId="0" fillId="0" fontId="2" numFmtId="0" xfId="0" applyAlignment="1" applyFont="1">
      <alignment horizontal="right" vertical="bottom"/>
    </xf>
    <xf borderId="0" fillId="5" fontId="9" numFmtId="165" xfId="0" applyAlignment="1" applyFill="1" applyFont="1" applyNumberFormat="1">
      <alignment horizontal="right" vertical="bottom"/>
    </xf>
    <xf borderId="0" fillId="6" fontId="9" numFmtId="165" xfId="0" applyAlignment="1" applyFill="1" applyFont="1" applyNumberFormat="1">
      <alignment horizontal="right" vertical="bottom"/>
    </xf>
    <xf borderId="12" fillId="0" fontId="2" numFmtId="0" xfId="0" applyAlignment="1" applyBorder="1" applyFont="1">
      <alignment horizontal="right" vertical="bottom"/>
    </xf>
    <xf borderId="12" fillId="6" fontId="9" numFmtId="165" xfId="0" applyAlignment="1" applyBorder="1" applyFont="1" applyNumberFormat="1">
      <alignment horizontal="right" vertical="bottom"/>
    </xf>
    <xf borderId="17" fillId="0" fontId="2" numFmtId="165" xfId="0" applyAlignment="1" applyBorder="1" applyFont="1" applyNumberFormat="1">
      <alignment horizontal="right" vertical="bottom"/>
    </xf>
    <xf borderId="0" fillId="0" fontId="6" numFmtId="0" xfId="0" applyAlignment="1" applyFont="1">
      <alignment readingOrder="0"/>
    </xf>
    <xf borderId="3" fillId="7" fontId="7" numFmtId="0" xfId="0" applyAlignment="1" applyBorder="1" applyFill="1" applyFont="1">
      <alignment horizontal="center" readingOrder="0" shrinkToFit="0" wrapText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4.57"/>
    <col customWidth="1" min="3" max="3" width="91.86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/>
      <c r="B2" s="5"/>
      <c r="C2" s="4"/>
      <c r="D2" s="4"/>
      <c r="E2" s="4"/>
      <c r="F2" s="3"/>
      <c r="G2" s="6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2</v>
      </c>
      <c r="C3" s="9"/>
      <c r="D3" s="10"/>
      <c r="E3" s="10"/>
      <c r="F3" s="10"/>
      <c r="G3" s="7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1"/>
      <c r="B4" s="5"/>
      <c r="C4" s="5"/>
      <c r="D4" s="5"/>
      <c r="E4" s="5"/>
      <c r="F4" s="3"/>
      <c r="G4" s="7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 t="s">
        <v>5</v>
      </c>
      <c r="C5" s="9"/>
      <c r="D5" s="10"/>
      <c r="E5" s="10"/>
      <c r="F5" s="10"/>
      <c r="G5" s="7"/>
      <c r="H5" s="1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8" t="s">
        <v>7</v>
      </c>
      <c r="C6" s="9"/>
      <c r="D6" s="10"/>
      <c r="E6" s="10"/>
      <c r="F6" s="10"/>
      <c r="G6" s="7"/>
      <c r="H6" s="2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 t="s">
        <v>9</v>
      </c>
      <c r="C7" s="9"/>
      <c r="D7" s="10"/>
      <c r="E7" s="10"/>
      <c r="F7" s="10"/>
      <c r="G7" s="7"/>
      <c r="H7" s="13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/>
      <c r="B8" s="5"/>
      <c r="C8" s="5"/>
      <c r="D8" s="5"/>
      <c r="E8" s="5"/>
      <c r="F8" s="3"/>
      <c r="G8" s="7"/>
      <c r="H8" s="14" t="s">
        <v>11</v>
      </c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8" t="s">
        <v>12</v>
      </c>
      <c r="C9" s="16"/>
      <c r="D9" s="10"/>
      <c r="E9" s="10"/>
      <c r="F9" s="10"/>
      <c r="G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4"/>
      <c r="D10" s="4"/>
      <c r="E10" s="4"/>
      <c r="F10" s="3"/>
      <c r="G10" s="3"/>
      <c r="H10" s="17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8" t="s">
        <v>5</v>
      </c>
      <c r="C11" s="9" t="str">
        <f>$C$5</f>
        <v/>
      </c>
      <c r="D11" s="10"/>
      <c r="E11" s="10"/>
      <c r="F11" s="10"/>
      <c r="G11" s="7"/>
      <c r="H11" s="18"/>
      <c r="I11" s="19"/>
      <c r="J11" s="19"/>
      <c r="K11" s="19"/>
      <c r="L11" s="19"/>
      <c r="M11" s="19"/>
      <c r="N11" s="19"/>
      <c r="O11" s="19"/>
      <c r="P11" s="20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8" t="s">
        <v>7</v>
      </c>
      <c r="C12" s="9" t="str">
        <f>$C$6</f>
        <v/>
      </c>
      <c r="D12" s="10"/>
      <c r="E12" s="10"/>
      <c r="F12" s="10"/>
      <c r="G12" s="7"/>
      <c r="H12" s="21"/>
      <c r="P12" s="2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8" t="s">
        <v>9</v>
      </c>
      <c r="C13" s="9" t="str">
        <f>$C$7</f>
        <v/>
      </c>
      <c r="D13" s="10"/>
      <c r="E13" s="10"/>
      <c r="F13" s="10"/>
      <c r="G13" s="7"/>
      <c r="H13" s="21"/>
      <c r="P13" s="2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1"/>
      <c r="B14" s="5"/>
      <c r="C14" s="5"/>
      <c r="D14" s="5"/>
      <c r="E14" s="5"/>
      <c r="F14" s="3"/>
      <c r="G14" s="7"/>
      <c r="H14" s="21"/>
      <c r="P14" s="2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8" t="s">
        <v>12</v>
      </c>
      <c r="C15" s="16" t="str">
        <f>$C$9</f>
        <v/>
      </c>
      <c r="D15" s="10"/>
      <c r="E15" s="10"/>
      <c r="F15" s="10"/>
      <c r="G15" s="3"/>
      <c r="H15" s="21"/>
      <c r="P15" s="2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4"/>
      <c r="B16" s="5"/>
      <c r="C16" s="4"/>
      <c r="D16" s="4"/>
      <c r="E16" s="4"/>
      <c r="F16" s="3"/>
      <c r="G16" s="3"/>
      <c r="H16" s="21"/>
      <c r="P16" s="2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4"/>
      <c r="B17" s="5"/>
      <c r="C17" s="4"/>
      <c r="D17" s="4"/>
      <c r="E17" s="4"/>
      <c r="F17" s="3"/>
      <c r="G17" s="3"/>
      <c r="H17" s="21"/>
      <c r="P17" s="2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3" t="s">
        <v>14</v>
      </c>
      <c r="B18" s="19"/>
      <c r="C18" s="19"/>
      <c r="D18" s="19"/>
      <c r="E18" s="19"/>
      <c r="F18" s="20"/>
      <c r="G18" s="3"/>
      <c r="H18" s="21"/>
      <c r="P18" s="2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4" t="s">
        <v>15</v>
      </c>
      <c r="B19" s="19"/>
      <c r="C19" s="19"/>
      <c r="D19" s="19"/>
      <c r="E19" s="19"/>
      <c r="F19" s="20"/>
      <c r="G19" s="3"/>
      <c r="H19" s="21"/>
      <c r="P19" s="2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25" t="s">
        <v>16</v>
      </c>
      <c r="B20" s="26" t="s">
        <v>17</v>
      </c>
      <c r="C20" s="26" t="s">
        <v>18</v>
      </c>
      <c r="D20" s="26" t="s">
        <v>19</v>
      </c>
      <c r="E20" s="26" t="s">
        <v>20</v>
      </c>
      <c r="F20" s="27" t="s">
        <v>21</v>
      </c>
      <c r="G20" s="3"/>
      <c r="H20" s="21"/>
      <c r="P20" s="2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28" t="s">
        <v>22</v>
      </c>
      <c r="B21" s="29">
        <v>4.0</v>
      </c>
      <c r="C21" s="30" t="s">
        <v>23</v>
      </c>
      <c r="D21" s="31"/>
      <c r="E21" s="32">
        <f t="shared" ref="E21:E75" si="1">D21*B21</f>
        <v>0</v>
      </c>
      <c r="F21" s="33"/>
      <c r="G21" s="3"/>
      <c r="H21" s="21"/>
      <c r="P21" s="2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4" t="s">
        <v>24</v>
      </c>
      <c r="B22" s="29">
        <v>14.0</v>
      </c>
      <c r="C22" s="30" t="s">
        <v>25</v>
      </c>
      <c r="D22" s="31"/>
      <c r="E22" s="32">
        <f t="shared" si="1"/>
        <v>0</v>
      </c>
      <c r="F22" s="33"/>
      <c r="G22" s="3"/>
      <c r="H22" s="21"/>
      <c r="P22" s="2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5" t="s">
        <v>26</v>
      </c>
      <c r="B23" s="29">
        <v>2.0</v>
      </c>
      <c r="C23" s="7" t="s">
        <v>27</v>
      </c>
      <c r="D23" s="31"/>
      <c r="E23" s="32">
        <f t="shared" si="1"/>
        <v>0</v>
      </c>
      <c r="F23" s="33"/>
      <c r="G23" s="3"/>
      <c r="H23" s="21"/>
      <c r="P23" s="2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28" t="s">
        <v>28</v>
      </c>
      <c r="B24" s="29">
        <v>1.0</v>
      </c>
      <c r="C24" s="30" t="s">
        <v>29</v>
      </c>
      <c r="D24" s="31"/>
      <c r="E24" s="32">
        <f t="shared" si="1"/>
        <v>0</v>
      </c>
      <c r="F24" s="33"/>
      <c r="G24" s="3"/>
      <c r="H24" s="21"/>
      <c r="P24" s="2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4" t="s">
        <v>30</v>
      </c>
      <c r="B25" s="29">
        <v>2.0</v>
      </c>
      <c r="C25" s="36" t="s">
        <v>31</v>
      </c>
      <c r="D25" s="31"/>
      <c r="E25" s="32">
        <f t="shared" si="1"/>
        <v>0</v>
      </c>
      <c r="F25" s="33"/>
      <c r="G25" s="3"/>
      <c r="H25" s="21"/>
      <c r="P25" s="2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4" t="s">
        <v>32</v>
      </c>
      <c r="B26" s="29">
        <v>14.0</v>
      </c>
      <c r="C26" s="36" t="s">
        <v>33</v>
      </c>
      <c r="D26" s="31"/>
      <c r="E26" s="32">
        <f t="shared" si="1"/>
        <v>0</v>
      </c>
      <c r="F26" s="33"/>
      <c r="G26" s="3"/>
      <c r="H26" s="21"/>
      <c r="P26" s="22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4" t="s">
        <v>34</v>
      </c>
      <c r="B27" s="29">
        <v>2.0</v>
      </c>
      <c r="C27" s="36" t="s">
        <v>35</v>
      </c>
      <c r="D27" s="31"/>
      <c r="E27" s="32">
        <f t="shared" si="1"/>
        <v>0</v>
      </c>
      <c r="F27" s="33"/>
      <c r="G27" s="3"/>
      <c r="H27" s="21"/>
      <c r="P27" s="2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4" t="s">
        <v>36</v>
      </c>
      <c r="B28" s="29">
        <v>2.0</v>
      </c>
      <c r="C28" s="36" t="s">
        <v>37</v>
      </c>
      <c r="D28" s="31"/>
      <c r="E28" s="32">
        <f t="shared" si="1"/>
        <v>0</v>
      </c>
      <c r="F28" s="33"/>
      <c r="G28" s="3"/>
      <c r="H28" s="21"/>
      <c r="P28" s="2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4" t="s">
        <v>38</v>
      </c>
      <c r="B29" s="29">
        <v>18.0</v>
      </c>
      <c r="C29" s="36" t="s">
        <v>39</v>
      </c>
      <c r="D29" s="31"/>
      <c r="E29" s="32">
        <f t="shared" si="1"/>
        <v>0</v>
      </c>
      <c r="F29" s="33"/>
      <c r="G29" s="3"/>
      <c r="H29" s="21"/>
      <c r="P29" s="2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4" t="s">
        <v>40</v>
      </c>
      <c r="B30" s="29">
        <v>1.0</v>
      </c>
      <c r="C30" s="36" t="s">
        <v>41</v>
      </c>
      <c r="D30" s="31"/>
      <c r="E30" s="32">
        <f t="shared" si="1"/>
        <v>0</v>
      </c>
      <c r="F30" s="33"/>
      <c r="G30" s="3"/>
      <c r="H30" s="21"/>
      <c r="P30" s="2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4" t="s">
        <v>42</v>
      </c>
      <c r="B31" s="29">
        <v>1.0</v>
      </c>
      <c r="C31" s="36" t="s">
        <v>43</v>
      </c>
      <c r="D31" s="31"/>
      <c r="E31" s="32">
        <f t="shared" si="1"/>
        <v>0</v>
      </c>
      <c r="F31" s="33"/>
      <c r="G31" s="3"/>
      <c r="H31" s="21"/>
      <c r="P31" s="2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4" t="s">
        <v>44</v>
      </c>
      <c r="B32" s="29">
        <v>2.0</v>
      </c>
      <c r="C32" s="36" t="s">
        <v>45</v>
      </c>
      <c r="D32" s="31"/>
      <c r="E32" s="32">
        <f t="shared" si="1"/>
        <v>0</v>
      </c>
      <c r="F32" s="33"/>
      <c r="G32" s="3"/>
      <c r="H32" s="21"/>
      <c r="P32" s="2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4" t="s">
        <v>46</v>
      </c>
      <c r="B33" s="29">
        <v>1.0</v>
      </c>
      <c r="C33" s="36" t="s">
        <v>47</v>
      </c>
      <c r="D33" s="31"/>
      <c r="E33" s="32">
        <f t="shared" si="1"/>
        <v>0</v>
      </c>
      <c r="F33" s="33"/>
      <c r="G33" s="3"/>
      <c r="H33" s="37"/>
      <c r="I33" s="38"/>
      <c r="J33" s="38"/>
      <c r="K33" s="38"/>
      <c r="L33" s="38"/>
      <c r="M33" s="38"/>
      <c r="N33" s="38"/>
      <c r="O33" s="38"/>
      <c r="P33" s="39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4" t="s">
        <v>48</v>
      </c>
      <c r="B34" s="29">
        <v>1.0</v>
      </c>
      <c r="C34" s="40" t="s">
        <v>49</v>
      </c>
      <c r="D34" s="31"/>
      <c r="E34" s="32">
        <f t="shared" si="1"/>
        <v>0</v>
      </c>
      <c r="F34" s="3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4" t="s">
        <v>50</v>
      </c>
      <c r="B35" s="29">
        <v>1.0</v>
      </c>
      <c r="C35" s="40" t="s">
        <v>51</v>
      </c>
      <c r="D35" s="31"/>
      <c r="E35" s="32">
        <f t="shared" si="1"/>
        <v>0</v>
      </c>
      <c r="F35" s="3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4" t="s">
        <v>52</v>
      </c>
      <c r="B36" s="29">
        <v>1.0</v>
      </c>
      <c r="C36" s="40" t="s">
        <v>53</v>
      </c>
      <c r="D36" s="31"/>
      <c r="E36" s="32">
        <f t="shared" si="1"/>
        <v>0</v>
      </c>
      <c r="F36" s="3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4" t="s">
        <v>54</v>
      </c>
      <c r="B37" s="29">
        <v>1.0</v>
      </c>
      <c r="C37" s="41" t="s">
        <v>55</v>
      </c>
      <c r="D37" s="31"/>
      <c r="E37" s="32">
        <f t="shared" si="1"/>
        <v>0</v>
      </c>
      <c r="F37" s="3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4" t="s">
        <v>56</v>
      </c>
      <c r="B38" s="29">
        <v>1.0</v>
      </c>
      <c r="C38" s="41" t="s">
        <v>57</v>
      </c>
      <c r="D38" s="31"/>
      <c r="E38" s="32">
        <f t="shared" si="1"/>
        <v>0</v>
      </c>
      <c r="F38" s="3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4" t="s">
        <v>58</v>
      </c>
      <c r="B39" s="29">
        <v>1.0</v>
      </c>
      <c r="C39" s="41" t="s">
        <v>59</v>
      </c>
      <c r="D39" s="31"/>
      <c r="E39" s="32">
        <f t="shared" si="1"/>
        <v>0</v>
      </c>
      <c r="F39" s="3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4" t="s">
        <v>60</v>
      </c>
      <c r="B40" s="29">
        <v>1.0</v>
      </c>
      <c r="C40" s="41" t="s">
        <v>61</v>
      </c>
      <c r="D40" s="31"/>
      <c r="E40" s="32">
        <f t="shared" si="1"/>
        <v>0</v>
      </c>
      <c r="F40" s="3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4" t="s">
        <v>62</v>
      </c>
      <c r="B41" s="29">
        <v>2.0</v>
      </c>
      <c r="C41" s="36" t="s">
        <v>63</v>
      </c>
      <c r="D41" s="31"/>
      <c r="E41" s="32">
        <f t="shared" si="1"/>
        <v>0</v>
      </c>
      <c r="F41" s="3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4" t="s">
        <v>64</v>
      </c>
      <c r="B42" s="29">
        <v>2.0</v>
      </c>
      <c r="C42" s="36" t="s">
        <v>65</v>
      </c>
      <c r="D42" s="31"/>
      <c r="E42" s="32">
        <f t="shared" si="1"/>
        <v>0</v>
      </c>
      <c r="F42" s="3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4" t="s">
        <v>66</v>
      </c>
      <c r="B43" s="29">
        <v>2.0</v>
      </c>
      <c r="C43" s="36" t="s">
        <v>67</v>
      </c>
      <c r="D43" s="31"/>
      <c r="E43" s="32">
        <f t="shared" si="1"/>
        <v>0</v>
      </c>
      <c r="F43" s="3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28" t="s">
        <v>68</v>
      </c>
      <c r="B44" s="29">
        <v>22.0</v>
      </c>
      <c r="C44" s="36" t="s">
        <v>69</v>
      </c>
      <c r="D44" s="31"/>
      <c r="E44" s="32">
        <f t="shared" si="1"/>
        <v>0</v>
      </c>
      <c r="F44" s="3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28" t="s">
        <v>70</v>
      </c>
      <c r="B45" s="29">
        <v>22.0</v>
      </c>
      <c r="C45" s="36" t="s">
        <v>71</v>
      </c>
      <c r="D45" s="31"/>
      <c r="E45" s="32">
        <f t="shared" si="1"/>
        <v>0</v>
      </c>
      <c r="F45" s="3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4" t="s">
        <v>72</v>
      </c>
      <c r="B46" s="29">
        <v>22.0</v>
      </c>
      <c r="C46" s="36" t="s">
        <v>73</v>
      </c>
      <c r="D46" s="31"/>
      <c r="E46" s="32">
        <f t="shared" si="1"/>
        <v>0</v>
      </c>
      <c r="F46" s="3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28" t="s">
        <v>74</v>
      </c>
      <c r="B47" s="29">
        <v>22.0</v>
      </c>
      <c r="C47" s="36" t="s">
        <v>75</v>
      </c>
      <c r="D47" s="31"/>
      <c r="E47" s="32">
        <f t="shared" si="1"/>
        <v>0</v>
      </c>
      <c r="F47" s="3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28" t="s">
        <v>76</v>
      </c>
      <c r="B48" s="29">
        <v>22.0</v>
      </c>
      <c r="C48" s="36" t="s">
        <v>77</v>
      </c>
      <c r="D48" s="31"/>
      <c r="E48" s="32">
        <f t="shared" si="1"/>
        <v>0</v>
      </c>
      <c r="F48" s="3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4" t="s">
        <v>78</v>
      </c>
      <c r="B49" s="29">
        <v>22.0</v>
      </c>
      <c r="C49" s="36" t="s">
        <v>79</v>
      </c>
      <c r="D49" s="31"/>
      <c r="E49" s="32">
        <f t="shared" si="1"/>
        <v>0</v>
      </c>
      <c r="F49" s="3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4" t="s">
        <v>80</v>
      </c>
      <c r="B50" s="29">
        <v>4.0</v>
      </c>
      <c r="C50" s="36" t="s">
        <v>81</v>
      </c>
      <c r="D50" s="31"/>
      <c r="E50" s="32">
        <f t="shared" si="1"/>
        <v>0</v>
      </c>
      <c r="F50" s="3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4" t="s">
        <v>82</v>
      </c>
      <c r="B51" s="29">
        <v>4.0</v>
      </c>
      <c r="C51" s="36" t="s">
        <v>83</v>
      </c>
      <c r="D51" s="31"/>
      <c r="E51" s="32">
        <f t="shared" si="1"/>
        <v>0</v>
      </c>
      <c r="F51" s="3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4" t="s">
        <v>84</v>
      </c>
      <c r="B52" s="29">
        <v>4.0</v>
      </c>
      <c r="C52" s="36" t="s">
        <v>85</v>
      </c>
      <c r="D52" s="31"/>
      <c r="E52" s="32">
        <f t="shared" si="1"/>
        <v>0</v>
      </c>
      <c r="F52" s="3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4" t="s">
        <v>86</v>
      </c>
      <c r="B53" s="29">
        <v>4.0</v>
      </c>
      <c r="C53" s="36" t="s">
        <v>87</v>
      </c>
      <c r="D53" s="31"/>
      <c r="E53" s="32">
        <f t="shared" si="1"/>
        <v>0</v>
      </c>
      <c r="F53" s="3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4" t="s">
        <v>88</v>
      </c>
      <c r="B54" s="29">
        <v>4.0</v>
      </c>
      <c r="C54" s="36" t="s">
        <v>89</v>
      </c>
      <c r="D54" s="31"/>
      <c r="E54" s="32">
        <f t="shared" si="1"/>
        <v>0</v>
      </c>
      <c r="F54" s="3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8" t="s">
        <v>90</v>
      </c>
      <c r="B55" s="29">
        <v>4.0</v>
      </c>
      <c r="C55" s="30" t="s">
        <v>91</v>
      </c>
      <c r="D55" s="31"/>
      <c r="E55" s="32">
        <f t="shared" si="1"/>
        <v>0</v>
      </c>
      <c r="F55" s="3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8" t="s">
        <v>92</v>
      </c>
      <c r="B56" s="29">
        <v>4.0</v>
      </c>
      <c r="C56" s="30" t="s">
        <v>93</v>
      </c>
      <c r="D56" s="31"/>
      <c r="E56" s="32">
        <f t="shared" si="1"/>
        <v>0</v>
      </c>
      <c r="F56" s="3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8" t="s">
        <v>94</v>
      </c>
      <c r="B57" s="29">
        <v>4.0</v>
      </c>
      <c r="C57" s="30" t="s">
        <v>95</v>
      </c>
      <c r="D57" s="31"/>
      <c r="E57" s="32">
        <f t="shared" si="1"/>
        <v>0</v>
      </c>
      <c r="F57" s="3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8" t="s">
        <v>96</v>
      </c>
      <c r="B58" s="29">
        <v>4.0</v>
      </c>
      <c r="C58" s="30" t="s">
        <v>97</v>
      </c>
      <c r="D58" s="31"/>
      <c r="E58" s="32">
        <f t="shared" si="1"/>
        <v>0</v>
      </c>
      <c r="F58" s="3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8" t="s">
        <v>98</v>
      </c>
      <c r="B59" s="29">
        <v>4.0</v>
      </c>
      <c r="C59" s="30" t="s">
        <v>99</v>
      </c>
      <c r="D59" s="31"/>
      <c r="E59" s="32">
        <f t="shared" si="1"/>
        <v>0</v>
      </c>
      <c r="F59" s="3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8" t="s">
        <v>100</v>
      </c>
      <c r="B60" s="29">
        <v>14.0</v>
      </c>
      <c r="C60" s="30" t="s">
        <v>101</v>
      </c>
      <c r="D60" s="31"/>
      <c r="E60" s="32">
        <f t="shared" si="1"/>
        <v>0</v>
      </c>
      <c r="F60" s="3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8" t="s">
        <v>102</v>
      </c>
      <c r="B61" s="29">
        <v>14.0</v>
      </c>
      <c r="C61" s="30" t="s">
        <v>103</v>
      </c>
      <c r="D61" s="31"/>
      <c r="E61" s="32">
        <f t="shared" si="1"/>
        <v>0</v>
      </c>
      <c r="F61" s="3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8" t="s">
        <v>104</v>
      </c>
      <c r="B62" s="29">
        <v>14.0</v>
      </c>
      <c r="C62" s="30" t="s">
        <v>105</v>
      </c>
      <c r="D62" s="31"/>
      <c r="E62" s="32">
        <f t="shared" si="1"/>
        <v>0</v>
      </c>
      <c r="F62" s="3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8" t="s">
        <v>106</v>
      </c>
      <c r="B63" s="29">
        <v>14.0</v>
      </c>
      <c r="C63" s="30" t="s">
        <v>107</v>
      </c>
      <c r="D63" s="31"/>
      <c r="E63" s="32">
        <f t="shared" si="1"/>
        <v>0</v>
      </c>
      <c r="F63" s="3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8" t="s">
        <v>108</v>
      </c>
      <c r="B64" s="29">
        <v>14.0</v>
      </c>
      <c r="C64" s="30" t="s">
        <v>109</v>
      </c>
      <c r="D64" s="31"/>
      <c r="E64" s="32">
        <f t="shared" si="1"/>
        <v>0</v>
      </c>
      <c r="F64" s="3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8" t="s">
        <v>110</v>
      </c>
      <c r="B65" s="29">
        <v>3.0</v>
      </c>
      <c r="C65" s="30" t="s">
        <v>111</v>
      </c>
      <c r="D65" s="31"/>
      <c r="E65" s="32">
        <f t="shared" si="1"/>
        <v>0</v>
      </c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8" t="s">
        <v>112</v>
      </c>
      <c r="B66" s="29">
        <v>3.0</v>
      </c>
      <c r="C66" s="30" t="s">
        <v>113</v>
      </c>
      <c r="D66" s="31"/>
      <c r="E66" s="32">
        <f t="shared" si="1"/>
        <v>0</v>
      </c>
      <c r="F66" s="3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8" t="s">
        <v>114</v>
      </c>
      <c r="B67" s="29">
        <v>3.0</v>
      </c>
      <c r="C67" s="30" t="s">
        <v>115</v>
      </c>
      <c r="D67" s="31"/>
      <c r="E67" s="32">
        <f t="shared" si="1"/>
        <v>0</v>
      </c>
      <c r="F67" s="3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8" t="s">
        <v>116</v>
      </c>
      <c r="B68" s="29">
        <v>3.0</v>
      </c>
      <c r="C68" s="30" t="s">
        <v>117</v>
      </c>
      <c r="D68" s="31"/>
      <c r="E68" s="32">
        <f t="shared" si="1"/>
        <v>0</v>
      </c>
      <c r="F68" s="3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8" t="s">
        <v>118</v>
      </c>
      <c r="B69" s="29">
        <v>3.0</v>
      </c>
      <c r="C69" s="36" t="s">
        <v>119</v>
      </c>
      <c r="D69" s="31"/>
      <c r="E69" s="32">
        <f t="shared" si="1"/>
        <v>0</v>
      </c>
      <c r="F69" s="3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42" t="s">
        <v>120</v>
      </c>
      <c r="B70" s="43">
        <v>1.0</v>
      </c>
      <c r="C70" s="44" t="s">
        <v>121</v>
      </c>
      <c r="D70" s="31"/>
      <c r="E70" s="32">
        <f t="shared" si="1"/>
        <v>0</v>
      </c>
      <c r="F70" s="3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42" t="s">
        <v>122</v>
      </c>
      <c r="B71" s="43">
        <v>1.0</v>
      </c>
      <c r="C71" s="44" t="s">
        <v>123</v>
      </c>
      <c r="D71" s="31"/>
      <c r="E71" s="32">
        <f t="shared" si="1"/>
        <v>0</v>
      </c>
      <c r="F71" s="3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2" t="s">
        <v>124</v>
      </c>
      <c r="B72" s="43">
        <v>1.0</v>
      </c>
      <c r="C72" s="44" t="s">
        <v>125</v>
      </c>
      <c r="D72" s="31"/>
      <c r="E72" s="32">
        <f t="shared" si="1"/>
        <v>0</v>
      </c>
      <c r="F72" s="3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42" t="s">
        <v>126</v>
      </c>
      <c r="B73" s="43">
        <v>1.0</v>
      </c>
      <c r="C73" s="44" t="s">
        <v>127</v>
      </c>
      <c r="D73" s="31"/>
      <c r="E73" s="32">
        <f t="shared" si="1"/>
        <v>0</v>
      </c>
      <c r="F73" s="3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42" t="s">
        <v>128</v>
      </c>
      <c r="B74" s="43">
        <v>1.0</v>
      </c>
      <c r="C74" s="44" t="s">
        <v>129</v>
      </c>
      <c r="D74" s="31"/>
      <c r="E74" s="32">
        <f t="shared" si="1"/>
        <v>0</v>
      </c>
      <c r="F74" s="3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42"/>
      <c r="B75" s="43"/>
      <c r="C75" s="44"/>
      <c r="D75" s="31"/>
      <c r="E75" s="32">
        <f t="shared" si="1"/>
        <v>0</v>
      </c>
      <c r="F75" s="3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45" t="s">
        <v>130</v>
      </c>
      <c r="B76" s="46"/>
      <c r="C76" s="46"/>
      <c r="D76" s="46"/>
      <c r="E76" s="46"/>
      <c r="F76" s="4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48" t="s">
        <v>131</v>
      </c>
      <c r="B77" s="43">
        <v>4.0</v>
      </c>
      <c r="C77" s="44" t="s">
        <v>23</v>
      </c>
      <c r="D77" s="31"/>
      <c r="E77" s="32">
        <f t="shared" ref="E77:E85" si="2">D77*B77</f>
        <v>0</v>
      </c>
      <c r="F77" s="3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4" t="s">
        <v>132</v>
      </c>
      <c r="B78" s="43">
        <v>14.0</v>
      </c>
      <c r="C78" s="30" t="s">
        <v>25</v>
      </c>
      <c r="D78" s="31"/>
      <c r="E78" s="32">
        <f t="shared" si="2"/>
        <v>0</v>
      </c>
      <c r="F78" s="3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4" t="s">
        <v>133</v>
      </c>
      <c r="B79" s="43">
        <v>1.0</v>
      </c>
      <c r="C79" s="30" t="s">
        <v>29</v>
      </c>
      <c r="D79" s="31"/>
      <c r="E79" s="32">
        <f t="shared" si="2"/>
        <v>0</v>
      </c>
      <c r="F79" s="3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4" t="s">
        <v>134</v>
      </c>
      <c r="B80" s="43">
        <v>2.0</v>
      </c>
      <c r="C80" s="7" t="s">
        <v>27</v>
      </c>
      <c r="D80" s="31"/>
      <c r="E80" s="32">
        <f t="shared" si="2"/>
        <v>0</v>
      </c>
      <c r="F80" s="3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9" t="s">
        <v>135</v>
      </c>
      <c r="B81" s="43">
        <v>14.0</v>
      </c>
      <c r="C81" s="50" t="s">
        <v>33</v>
      </c>
      <c r="D81" s="31"/>
      <c r="E81" s="32">
        <f t="shared" si="2"/>
        <v>0</v>
      </c>
      <c r="F81" s="3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49" t="s">
        <v>136</v>
      </c>
      <c r="B82" s="43">
        <v>2.0</v>
      </c>
      <c r="C82" s="50" t="s">
        <v>35</v>
      </c>
      <c r="D82" s="31"/>
      <c r="E82" s="32">
        <f t="shared" si="2"/>
        <v>0</v>
      </c>
      <c r="F82" s="3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49" t="s">
        <v>137</v>
      </c>
      <c r="B83" s="43">
        <v>2.0</v>
      </c>
      <c r="C83" s="50" t="s">
        <v>37</v>
      </c>
      <c r="D83" s="31"/>
      <c r="E83" s="32">
        <f t="shared" si="2"/>
        <v>0</v>
      </c>
      <c r="F83" s="3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49" t="s">
        <v>138</v>
      </c>
      <c r="B84" s="43">
        <v>1.0</v>
      </c>
      <c r="C84" s="50" t="s">
        <v>41</v>
      </c>
      <c r="D84" s="31"/>
      <c r="E84" s="32">
        <f t="shared" si="2"/>
        <v>0</v>
      </c>
      <c r="F84" s="3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49"/>
      <c r="B85" s="43"/>
      <c r="C85" s="50"/>
      <c r="D85" s="31"/>
      <c r="E85" s="32">
        <f t="shared" si="2"/>
        <v>0</v>
      </c>
      <c r="F85" s="3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45" t="s">
        <v>139</v>
      </c>
      <c r="B86" s="46"/>
      <c r="C86" s="46"/>
      <c r="D86" s="46"/>
      <c r="E86" s="46"/>
      <c r="F86" s="4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48" t="s">
        <v>140</v>
      </c>
      <c r="B87" s="43">
        <v>1.0</v>
      </c>
      <c r="C87" s="44" t="s">
        <v>23</v>
      </c>
      <c r="D87" s="31"/>
      <c r="E87" s="32">
        <f t="shared" ref="E87:E95" si="3">D87*B87</f>
        <v>0</v>
      </c>
      <c r="F87" s="3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4" t="s">
        <v>141</v>
      </c>
      <c r="B88" s="43">
        <v>1.0</v>
      </c>
      <c r="C88" s="30" t="s">
        <v>25</v>
      </c>
      <c r="D88" s="31"/>
      <c r="E88" s="32">
        <f t="shared" si="3"/>
        <v>0</v>
      </c>
      <c r="F88" s="3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4" t="s">
        <v>142</v>
      </c>
      <c r="B89" s="43">
        <v>1.0</v>
      </c>
      <c r="C89" s="30" t="s">
        <v>29</v>
      </c>
      <c r="D89" s="31"/>
      <c r="E89" s="32">
        <f t="shared" si="3"/>
        <v>0</v>
      </c>
      <c r="F89" s="3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4" t="s">
        <v>143</v>
      </c>
      <c r="B90" s="43">
        <v>1.0</v>
      </c>
      <c r="C90" s="7" t="s">
        <v>27</v>
      </c>
      <c r="D90" s="31"/>
      <c r="E90" s="32">
        <f t="shared" si="3"/>
        <v>0</v>
      </c>
      <c r="F90" s="3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49" t="s">
        <v>135</v>
      </c>
      <c r="B91" s="43">
        <v>14.0</v>
      </c>
      <c r="C91" s="50" t="s">
        <v>33</v>
      </c>
      <c r="D91" s="31"/>
      <c r="E91" s="32">
        <f t="shared" si="3"/>
        <v>0</v>
      </c>
      <c r="F91" s="3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49" t="s">
        <v>136</v>
      </c>
      <c r="B92" s="43">
        <v>2.0</v>
      </c>
      <c r="C92" s="50" t="s">
        <v>35</v>
      </c>
      <c r="D92" s="31"/>
      <c r="E92" s="32">
        <f t="shared" si="3"/>
        <v>0</v>
      </c>
      <c r="F92" s="3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49" t="s">
        <v>137</v>
      </c>
      <c r="B93" s="43">
        <v>2.0</v>
      </c>
      <c r="C93" s="50" t="s">
        <v>37</v>
      </c>
      <c r="D93" s="31"/>
      <c r="E93" s="32">
        <f t="shared" si="3"/>
        <v>0</v>
      </c>
      <c r="F93" s="3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49" t="s">
        <v>138</v>
      </c>
      <c r="B94" s="43">
        <v>1.0</v>
      </c>
      <c r="C94" s="50" t="s">
        <v>41</v>
      </c>
      <c r="D94" s="31"/>
      <c r="E94" s="32">
        <f t="shared" si="3"/>
        <v>0</v>
      </c>
      <c r="F94" s="3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51"/>
      <c r="B95" s="52"/>
      <c r="C95" s="53"/>
      <c r="D95" s="54"/>
      <c r="E95" s="55">
        <f t="shared" si="3"/>
        <v>0</v>
      </c>
      <c r="F95" s="5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57" t="s">
        <v>144</v>
      </c>
      <c r="E96" s="58">
        <f>SUMIFS(E21:E95,F21:F95,"Yes")</f>
        <v>0</v>
      </c>
      <c r="F96" s="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57" t="s">
        <v>145</v>
      </c>
      <c r="E97" s="58">
        <f>7.75%*E96</f>
        <v>0</v>
      </c>
      <c r="F97" s="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57" t="s">
        <v>146</v>
      </c>
      <c r="E98" s="59">
        <f t="array" ref="E98">SUMIFS(E21:E95,F21:F95,{"No",""})</f>
        <v>0</v>
      </c>
      <c r="F98" s="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60" t="s">
        <v>147</v>
      </c>
      <c r="B99" s="38"/>
      <c r="C99" s="38"/>
      <c r="D99" s="38"/>
      <c r="E99" s="61">
        <v>0.0</v>
      </c>
      <c r="F99" s="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57" t="s">
        <v>148</v>
      </c>
      <c r="E100" s="62">
        <f>SUM(E96:E99)</f>
        <v>0</v>
      </c>
      <c r="F100" s="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5"/>
      <c r="C101" s="4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4"/>
      <c r="B102" s="5"/>
      <c r="C102" s="4"/>
      <c r="D102" s="4"/>
      <c r="E102" s="4"/>
      <c r="F102" s="3"/>
      <c r="G102" s="63" t="s">
        <v>149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4"/>
      <c r="B103" s="5"/>
      <c r="C103" s="4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8" t="s">
        <v>5</v>
      </c>
      <c r="C104" s="9" t="str">
        <f>$C$5</f>
        <v/>
      </c>
      <c r="D104" s="10"/>
      <c r="E104" s="10"/>
      <c r="F104" s="1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8" t="s">
        <v>7</v>
      </c>
      <c r="C105" s="9" t="str">
        <f>$C$6</f>
        <v/>
      </c>
      <c r="D105" s="10"/>
      <c r="E105" s="10"/>
      <c r="F105" s="1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8" t="s">
        <v>9</v>
      </c>
      <c r="C106" s="9" t="str">
        <f>$C$7</f>
        <v/>
      </c>
      <c r="D106" s="10"/>
      <c r="E106" s="10"/>
      <c r="F106" s="10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11"/>
      <c r="B107" s="5"/>
      <c r="C107" s="5"/>
      <c r="D107" s="5"/>
      <c r="E107" s="5"/>
      <c r="F107" s="3"/>
      <c r="G107" s="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8" t="s">
        <v>12</v>
      </c>
      <c r="C108" s="16" t="str">
        <f>$C$9</f>
        <v/>
      </c>
      <c r="D108" s="10"/>
      <c r="E108" s="10"/>
      <c r="F108" s="10"/>
      <c r="G108" s="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5"/>
      <c r="C109" s="4"/>
      <c r="D109" s="4"/>
      <c r="E109" s="4"/>
      <c r="F109" s="3"/>
      <c r="G109" s="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4"/>
      <c r="B110" s="5"/>
      <c r="C110" s="4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3" t="s">
        <v>150</v>
      </c>
      <c r="B111" s="19"/>
      <c r="C111" s="19"/>
      <c r="D111" s="19"/>
      <c r="E111" s="19"/>
      <c r="F111" s="2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4" t="s">
        <v>15</v>
      </c>
      <c r="B112" s="19"/>
      <c r="C112" s="19"/>
      <c r="D112" s="19"/>
      <c r="E112" s="19"/>
      <c r="F112" s="20"/>
      <c r="G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5" t="s">
        <v>16</v>
      </c>
      <c r="B113" s="26" t="s">
        <v>17</v>
      </c>
      <c r="C113" s="26" t="s">
        <v>18</v>
      </c>
      <c r="D113" s="26" t="s">
        <v>19</v>
      </c>
      <c r="E113" s="26" t="s">
        <v>20</v>
      </c>
      <c r="F113" s="27" t="s">
        <v>21</v>
      </c>
      <c r="G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8" t="s">
        <v>22</v>
      </c>
      <c r="B114" s="29">
        <v>2.0</v>
      </c>
      <c r="C114" s="30" t="s">
        <v>23</v>
      </c>
      <c r="D114" s="31"/>
      <c r="E114" s="32">
        <f t="shared" ref="E114:E168" si="4">D114*B114</f>
        <v>0</v>
      </c>
      <c r="F114" s="33"/>
      <c r="G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4" t="s">
        <v>24</v>
      </c>
      <c r="B115" s="29">
        <v>2.0</v>
      </c>
      <c r="C115" s="30" t="s">
        <v>25</v>
      </c>
      <c r="D115" s="31"/>
      <c r="E115" s="32">
        <f t="shared" si="4"/>
        <v>0</v>
      </c>
      <c r="F115" s="33"/>
      <c r="G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5" t="s">
        <v>26</v>
      </c>
      <c r="B116" s="29">
        <v>2.0</v>
      </c>
      <c r="C116" s="7" t="s">
        <v>27</v>
      </c>
      <c r="D116" s="31"/>
      <c r="E116" s="32">
        <f t="shared" si="4"/>
        <v>0</v>
      </c>
      <c r="F116" s="33"/>
      <c r="G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8" t="s">
        <v>28</v>
      </c>
      <c r="B117" s="29">
        <v>2.0</v>
      </c>
      <c r="C117" s="30" t="s">
        <v>29</v>
      </c>
      <c r="D117" s="31"/>
      <c r="E117" s="32">
        <f t="shared" si="4"/>
        <v>0</v>
      </c>
      <c r="F117" s="33"/>
      <c r="G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4" t="s">
        <v>30</v>
      </c>
      <c r="B118" s="29">
        <v>4.0</v>
      </c>
      <c r="C118" s="36" t="s">
        <v>31</v>
      </c>
      <c r="D118" s="31"/>
      <c r="E118" s="32">
        <f t="shared" si="4"/>
        <v>0</v>
      </c>
      <c r="F118" s="33"/>
      <c r="G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4" t="s">
        <v>32</v>
      </c>
      <c r="B119" s="29">
        <v>2.0</v>
      </c>
      <c r="C119" s="36" t="s">
        <v>33</v>
      </c>
      <c r="D119" s="31"/>
      <c r="E119" s="32">
        <f t="shared" si="4"/>
        <v>0</v>
      </c>
      <c r="F119" s="33"/>
      <c r="G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4" t="s">
        <v>34</v>
      </c>
      <c r="B120" s="29">
        <v>2.0</v>
      </c>
      <c r="C120" s="36" t="s">
        <v>35</v>
      </c>
      <c r="D120" s="31"/>
      <c r="E120" s="32">
        <f t="shared" si="4"/>
        <v>0</v>
      </c>
      <c r="F120" s="33"/>
      <c r="G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4" t="s">
        <v>36</v>
      </c>
      <c r="B121" s="29">
        <v>2.0</v>
      </c>
      <c r="C121" s="36" t="s">
        <v>37</v>
      </c>
      <c r="D121" s="31"/>
      <c r="E121" s="32">
        <f t="shared" si="4"/>
        <v>0</v>
      </c>
      <c r="F121" s="33"/>
      <c r="G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4" t="s">
        <v>38</v>
      </c>
      <c r="B122" s="29">
        <v>6.0</v>
      </c>
      <c r="C122" s="36" t="s">
        <v>39</v>
      </c>
      <c r="D122" s="31"/>
      <c r="E122" s="32">
        <f t="shared" si="4"/>
        <v>0</v>
      </c>
      <c r="F122" s="33"/>
      <c r="G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4" t="s">
        <v>40</v>
      </c>
      <c r="B123" s="29">
        <v>1.0</v>
      </c>
      <c r="C123" s="36" t="s">
        <v>41</v>
      </c>
      <c r="D123" s="31"/>
      <c r="E123" s="32">
        <f t="shared" si="4"/>
        <v>0</v>
      </c>
      <c r="F123" s="33"/>
      <c r="G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4" t="s">
        <v>42</v>
      </c>
      <c r="B124" s="29">
        <v>1.0</v>
      </c>
      <c r="C124" s="36" t="s">
        <v>43</v>
      </c>
      <c r="D124" s="31"/>
      <c r="E124" s="32">
        <f t="shared" si="4"/>
        <v>0</v>
      </c>
      <c r="F124" s="33"/>
      <c r="G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4" t="s">
        <v>44</v>
      </c>
      <c r="B125" s="29">
        <v>2.0</v>
      </c>
      <c r="C125" s="36" t="s">
        <v>45</v>
      </c>
      <c r="D125" s="31"/>
      <c r="E125" s="32">
        <f t="shared" si="4"/>
        <v>0</v>
      </c>
      <c r="F125" s="33"/>
      <c r="G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4" t="s">
        <v>46</v>
      </c>
      <c r="B126" s="29">
        <v>1.0</v>
      </c>
      <c r="C126" s="36" t="s">
        <v>47</v>
      </c>
      <c r="D126" s="31"/>
      <c r="E126" s="32">
        <f t="shared" si="4"/>
        <v>0</v>
      </c>
      <c r="F126" s="33"/>
      <c r="G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4" t="s">
        <v>48</v>
      </c>
      <c r="B127" s="29">
        <v>1.0</v>
      </c>
      <c r="C127" s="40" t="s">
        <v>49</v>
      </c>
      <c r="D127" s="31"/>
      <c r="E127" s="32">
        <f t="shared" si="4"/>
        <v>0</v>
      </c>
      <c r="F127" s="3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4" t="s">
        <v>50</v>
      </c>
      <c r="B128" s="29">
        <v>1.0</v>
      </c>
      <c r="C128" s="40" t="s">
        <v>51</v>
      </c>
      <c r="D128" s="31"/>
      <c r="E128" s="32">
        <f t="shared" si="4"/>
        <v>0</v>
      </c>
      <c r="F128" s="3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4" t="s">
        <v>52</v>
      </c>
      <c r="B129" s="29">
        <v>1.0</v>
      </c>
      <c r="C129" s="40" t="s">
        <v>53</v>
      </c>
      <c r="D129" s="31"/>
      <c r="E129" s="32">
        <f t="shared" si="4"/>
        <v>0</v>
      </c>
      <c r="F129" s="3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4" t="s">
        <v>54</v>
      </c>
      <c r="B130" s="29">
        <v>1.0</v>
      </c>
      <c r="C130" s="41" t="s">
        <v>55</v>
      </c>
      <c r="D130" s="31"/>
      <c r="E130" s="32">
        <f t="shared" si="4"/>
        <v>0</v>
      </c>
      <c r="F130" s="3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4" t="s">
        <v>56</v>
      </c>
      <c r="B131" s="29">
        <v>1.0</v>
      </c>
      <c r="C131" s="41" t="s">
        <v>57</v>
      </c>
      <c r="D131" s="31"/>
      <c r="E131" s="32">
        <f t="shared" si="4"/>
        <v>0</v>
      </c>
      <c r="F131" s="3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4" t="s">
        <v>58</v>
      </c>
      <c r="B132" s="29">
        <v>1.0</v>
      </c>
      <c r="C132" s="41" t="s">
        <v>59</v>
      </c>
      <c r="D132" s="31"/>
      <c r="E132" s="32">
        <f t="shared" si="4"/>
        <v>0</v>
      </c>
      <c r="F132" s="3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4" t="s">
        <v>60</v>
      </c>
      <c r="B133" s="29">
        <v>1.0</v>
      </c>
      <c r="C133" s="41" t="s">
        <v>61</v>
      </c>
      <c r="D133" s="31"/>
      <c r="E133" s="32">
        <f t="shared" si="4"/>
        <v>0</v>
      </c>
      <c r="F133" s="3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4" t="s">
        <v>62</v>
      </c>
      <c r="B134" s="29">
        <v>10.0</v>
      </c>
      <c r="C134" s="36" t="s">
        <v>63</v>
      </c>
      <c r="D134" s="31"/>
      <c r="E134" s="32">
        <f t="shared" si="4"/>
        <v>0</v>
      </c>
      <c r="F134" s="3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4" t="s">
        <v>64</v>
      </c>
      <c r="B135" s="29">
        <v>10.0</v>
      </c>
      <c r="C135" s="36" t="s">
        <v>65</v>
      </c>
      <c r="D135" s="31"/>
      <c r="E135" s="32">
        <f t="shared" si="4"/>
        <v>0</v>
      </c>
      <c r="F135" s="3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4" t="s">
        <v>66</v>
      </c>
      <c r="B136" s="29">
        <v>10.0</v>
      </c>
      <c r="C136" s="36" t="s">
        <v>67</v>
      </c>
      <c r="D136" s="31"/>
      <c r="E136" s="32">
        <f t="shared" si="4"/>
        <v>0</v>
      </c>
      <c r="F136" s="3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8" t="s">
        <v>68</v>
      </c>
      <c r="B137" s="29">
        <v>10.0</v>
      </c>
      <c r="C137" s="36" t="s">
        <v>69</v>
      </c>
      <c r="D137" s="31"/>
      <c r="E137" s="32">
        <f t="shared" si="4"/>
        <v>0</v>
      </c>
      <c r="F137" s="3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8" t="s">
        <v>70</v>
      </c>
      <c r="B138" s="29">
        <v>10.0</v>
      </c>
      <c r="C138" s="36" t="s">
        <v>71</v>
      </c>
      <c r="D138" s="31"/>
      <c r="E138" s="32">
        <f t="shared" si="4"/>
        <v>0</v>
      </c>
      <c r="F138" s="3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4" t="s">
        <v>72</v>
      </c>
      <c r="B139" s="29">
        <v>10.0</v>
      </c>
      <c r="C139" s="36" t="s">
        <v>73</v>
      </c>
      <c r="D139" s="31"/>
      <c r="E139" s="32">
        <f t="shared" si="4"/>
        <v>0</v>
      </c>
      <c r="F139" s="3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8" t="s">
        <v>74</v>
      </c>
      <c r="B140" s="29">
        <v>20.0</v>
      </c>
      <c r="C140" s="36" t="s">
        <v>75</v>
      </c>
      <c r="D140" s="31"/>
      <c r="E140" s="32">
        <f t="shared" si="4"/>
        <v>0</v>
      </c>
      <c r="F140" s="3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8" t="s">
        <v>76</v>
      </c>
      <c r="B141" s="29">
        <v>20.0</v>
      </c>
      <c r="C141" s="36" t="s">
        <v>77</v>
      </c>
      <c r="D141" s="31"/>
      <c r="E141" s="32">
        <f t="shared" si="4"/>
        <v>0</v>
      </c>
      <c r="F141" s="3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4" t="s">
        <v>78</v>
      </c>
      <c r="B142" s="29">
        <v>20.0</v>
      </c>
      <c r="C142" s="36" t="s">
        <v>79</v>
      </c>
      <c r="D142" s="31"/>
      <c r="E142" s="32">
        <f t="shared" si="4"/>
        <v>0</v>
      </c>
      <c r="F142" s="3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4" t="s">
        <v>80</v>
      </c>
      <c r="B143" s="29">
        <v>4.0</v>
      </c>
      <c r="C143" s="36" t="s">
        <v>81</v>
      </c>
      <c r="D143" s="31"/>
      <c r="E143" s="32">
        <f t="shared" si="4"/>
        <v>0</v>
      </c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4" t="s">
        <v>82</v>
      </c>
      <c r="B144" s="29">
        <v>4.0</v>
      </c>
      <c r="C144" s="36" t="s">
        <v>83</v>
      </c>
      <c r="D144" s="31"/>
      <c r="E144" s="32">
        <f t="shared" si="4"/>
        <v>0</v>
      </c>
      <c r="F144" s="3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4" t="s">
        <v>84</v>
      </c>
      <c r="B145" s="29">
        <v>4.0</v>
      </c>
      <c r="C145" s="36" t="s">
        <v>85</v>
      </c>
      <c r="D145" s="31"/>
      <c r="E145" s="32">
        <f t="shared" si="4"/>
        <v>0</v>
      </c>
      <c r="F145" s="3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4" t="s">
        <v>86</v>
      </c>
      <c r="B146" s="29">
        <v>4.0</v>
      </c>
      <c r="C146" s="36" t="s">
        <v>87</v>
      </c>
      <c r="D146" s="31"/>
      <c r="E146" s="32">
        <f t="shared" si="4"/>
        <v>0</v>
      </c>
      <c r="F146" s="3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4" t="s">
        <v>88</v>
      </c>
      <c r="B147" s="29">
        <v>4.0</v>
      </c>
      <c r="C147" s="36" t="s">
        <v>89</v>
      </c>
      <c r="D147" s="31"/>
      <c r="E147" s="32">
        <f t="shared" si="4"/>
        <v>0</v>
      </c>
      <c r="F147" s="3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8" t="s">
        <v>90</v>
      </c>
      <c r="B148" s="29">
        <v>2.0</v>
      </c>
      <c r="C148" s="30" t="s">
        <v>91</v>
      </c>
      <c r="D148" s="31"/>
      <c r="E148" s="32">
        <f t="shared" si="4"/>
        <v>0</v>
      </c>
      <c r="F148" s="3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8" t="s">
        <v>92</v>
      </c>
      <c r="B149" s="29">
        <v>2.0</v>
      </c>
      <c r="C149" s="30" t="s">
        <v>93</v>
      </c>
      <c r="D149" s="31"/>
      <c r="E149" s="32">
        <f t="shared" si="4"/>
        <v>0</v>
      </c>
      <c r="F149" s="3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8" t="s">
        <v>94</v>
      </c>
      <c r="B150" s="29">
        <v>2.0</v>
      </c>
      <c r="C150" s="30" t="s">
        <v>95</v>
      </c>
      <c r="D150" s="31"/>
      <c r="E150" s="32">
        <f t="shared" si="4"/>
        <v>0</v>
      </c>
      <c r="F150" s="3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8" t="s">
        <v>96</v>
      </c>
      <c r="B151" s="29">
        <v>2.0</v>
      </c>
      <c r="C151" s="30" t="s">
        <v>97</v>
      </c>
      <c r="D151" s="31"/>
      <c r="E151" s="32">
        <f t="shared" si="4"/>
        <v>0</v>
      </c>
      <c r="F151" s="3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8" t="s">
        <v>98</v>
      </c>
      <c r="B152" s="29">
        <v>2.0</v>
      </c>
      <c r="C152" s="30" t="s">
        <v>99</v>
      </c>
      <c r="D152" s="31"/>
      <c r="E152" s="32">
        <f t="shared" si="4"/>
        <v>0</v>
      </c>
      <c r="F152" s="3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8" t="s">
        <v>100</v>
      </c>
      <c r="B153" s="29">
        <v>2.0</v>
      </c>
      <c r="C153" s="30" t="s">
        <v>101</v>
      </c>
      <c r="D153" s="31"/>
      <c r="E153" s="32">
        <f t="shared" si="4"/>
        <v>0</v>
      </c>
      <c r="F153" s="3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8" t="s">
        <v>102</v>
      </c>
      <c r="B154" s="29">
        <v>2.0</v>
      </c>
      <c r="C154" s="30" t="s">
        <v>103</v>
      </c>
      <c r="D154" s="31"/>
      <c r="E154" s="32">
        <f t="shared" si="4"/>
        <v>0</v>
      </c>
      <c r="F154" s="3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8" t="s">
        <v>104</v>
      </c>
      <c r="B155" s="29">
        <v>2.0</v>
      </c>
      <c r="C155" s="30" t="s">
        <v>105</v>
      </c>
      <c r="D155" s="31"/>
      <c r="E155" s="32">
        <f t="shared" si="4"/>
        <v>0</v>
      </c>
      <c r="F155" s="3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8" t="s">
        <v>106</v>
      </c>
      <c r="B156" s="29">
        <v>2.0</v>
      </c>
      <c r="C156" s="30" t="s">
        <v>107</v>
      </c>
      <c r="D156" s="31"/>
      <c r="E156" s="32">
        <f t="shared" si="4"/>
        <v>0</v>
      </c>
      <c r="F156" s="3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8" t="s">
        <v>108</v>
      </c>
      <c r="B157" s="29">
        <v>2.0</v>
      </c>
      <c r="C157" s="30" t="s">
        <v>109</v>
      </c>
      <c r="D157" s="31"/>
      <c r="E157" s="32">
        <f t="shared" si="4"/>
        <v>0</v>
      </c>
      <c r="F157" s="3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8" t="s">
        <v>110</v>
      </c>
      <c r="B158" s="29">
        <v>4.0</v>
      </c>
      <c r="C158" s="30" t="s">
        <v>111</v>
      </c>
      <c r="D158" s="31"/>
      <c r="E158" s="32">
        <f t="shared" si="4"/>
        <v>0</v>
      </c>
      <c r="F158" s="3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8" t="s">
        <v>112</v>
      </c>
      <c r="B159" s="29">
        <v>4.0</v>
      </c>
      <c r="C159" s="30" t="s">
        <v>113</v>
      </c>
      <c r="D159" s="31"/>
      <c r="E159" s="32">
        <f t="shared" si="4"/>
        <v>0</v>
      </c>
      <c r="F159" s="3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8" t="s">
        <v>114</v>
      </c>
      <c r="B160" s="29">
        <v>4.0</v>
      </c>
      <c r="C160" s="30" t="s">
        <v>115</v>
      </c>
      <c r="D160" s="31"/>
      <c r="E160" s="32">
        <f t="shared" si="4"/>
        <v>0</v>
      </c>
      <c r="F160" s="3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8" t="s">
        <v>116</v>
      </c>
      <c r="B161" s="29">
        <v>4.0</v>
      </c>
      <c r="C161" s="30" t="s">
        <v>117</v>
      </c>
      <c r="D161" s="31"/>
      <c r="E161" s="32">
        <f t="shared" si="4"/>
        <v>0</v>
      </c>
      <c r="F161" s="3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8" t="s">
        <v>118</v>
      </c>
      <c r="B162" s="29">
        <v>4.0</v>
      </c>
      <c r="C162" s="36" t="s">
        <v>119</v>
      </c>
      <c r="D162" s="31"/>
      <c r="E162" s="32">
        <f t="shared" si="4"/>
        <v>0</v>
      </c>
      <c r="F162" s="3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42" t="s">
        <v>120</v>
      </c>
      <c r="B163" s="43">
        <v>1.0</v>
      </c>
      <c r="C163" s="44" t="s">
        <v>121</v>
      </c>
      <c r="D163" s="31"/>
      <c r="E163" s="32">
        <f t="shared" si="4"/>
        <v>0</v>
      </c>
      <c r="F163" s="3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42" t="s">
        <v>122</v>
      </c>
      <c r="B164" s="43">
        <v>1.0</v>
      </c>
      <c r="C164" s="44" t="s">
        <v>123</v>
      </c>
      <c r="D164" s="31"/>
      <c r="E164" s="32">
        <f t="shared" si="4"/>
        <v>0</v>
      </c>
      <c r="F164" s="3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42" t="s">
        <v>124</v>
      </c>
      <c r="B165" s="43">
        <v>1.0</v>
      </c>
      <c r="C165" s="44" t="s">
        <v>125</v>
      </c>
      <c r="D165" s="31"/>
      <c r="E165" s="32">
        <f t="shared" si="4"/>
        <v>0</v>
      </c>
      <c r="F165" s="3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42" t="s">
        <v>126</v>
      </c>
      <c r="B166" s="43">
        <v>1.0</v>
      </c>
      <c r="C166" s="44" t="s">
        <v>127</v>
      </c>
      <c r="D166" s="31"/>
      <c r="E166" s="32">
        <f t="shared" si="4"/>
        <v>0</v>
      </c>
      <c r="F166" s="3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42" t="s">
        <v>128</v>
      </c>
      <c r="B167" s="43">
        <v>1.0</v>
      </c>
      <c r="C167" s="44" t="s">
        <v>129</v>
      </c>
      <c r="D167" s="31"/>
      <c r="E167" s="32">
        <f t="shared" si="4"/>
        <v>0</v>
      </c>
      <c r="F167" s="3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42"/>
      <c r="B168" s="43"/>
      <c r="C168" s="44"/>
      <c r="D168" s="31"/>
      <c r="E168" s="32">
        <f t="shared" si="4"/>
        <v>0</v>
      </c>
      <c r="F168" s="3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45" t="s">
        <v>130</v>
      </c>
      <c r="B169" s="46"/>
      <c r="C169" s="46"/>
      <c r="D169" s="46"/>
      <c r="E169" s="46"/>
      <c r="F169" s="4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48" t="s">
        <v>131</v>
      </c>
      <c r="B170" s="43">
        <v>2.0</v>
      </c>
      <c r="C170" s="44" t="s">
        <v>23</v>
      </c>
      <c r="D170" s="31"/>
      <c r="E170" s="32">
        <f t="shared" ref="E170:E178" si="5">D170*B170</f>
        <v>0</v>
      </c>
      <c r="F170" s="3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4" t="s">
        <v>132</v>
      </c>
      <c r="B171" s="43">
        <v>2.0</v>
      </c>
      <c r="C171" s="30" t="s">
        <v>25</v>
      </c>
      <c r="D171" s="31"/>
      <c r="E171" s="32">
        <f t="shared" si="5"/>
        <v>0</v>
      </c>
      <c r="F171" s="3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4" t="s">
        <v>133</v>
      </c>
      <c r="B172" s="43">
        <v>2.0</v>
      </c>
      <c r="C172" s="30" t="s">
        <v>29</v>
      </c>
      <c r="D172" s="31"/>
      <c r="E172" s="32">
        <f t="shared" si="5"/>
        <v>0</v>
      </c>
      <c r="F172" s="3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4" t="s">
        <v>134</v>
      </c>
      <c r="B173" s="43">
        <v>2.0</v>
      </c>
      <c r="C173" s="7" t="s">
        <v>27</v>
      </c>
      <c r="D173" s="31"/>
      <c r="E173" s="32">
        <f t="shared" si="5"/>
        <v>0</v>
      </c>
      <c r="F173" s="3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49" t="s">
        <v>135</v>
      </c>
      <c r="B174" s="43">
        <v>2.0</v>
      </c>
      <c r="C174" s="50" t="s">
        <v>33</v>
      </c>
      <c r="D174" s="31"/>
      <c r="E174" s="32">
        <f t="shared" si="5"/>
        <v>0</v>
      </c>
      <c r="F174" s="3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49" t="s">
        <v>136</v>
      </c>
      <c r="B175" s="43">
        <v>2.0</v>
      </c>
      <c r="C175" s="50" t="s">
        <v>35</v>
      </c>
      <c r="D175" s="31"/>
      <c r="E175" s="32">
        <f t="shared" si="5"/>
        <v>0</v>
      </c>
      <c r="F175" s="3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49" t="s">
        <v>137</v>
      </c>
      <c r="B176" s="43">
        <v>2.0</v>
      </c>
      <c r="C176" s="50" t="s">
        <v>37</v>
      </c>
      <c r="D176" s="31"/>
      <c r="E176" s="32">
        <f t="shared" si="5"/>
        <v>0</v>
      </c>
      <c r="F176" s="3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49" t="s">
        <v>138</v>
      </c>
      <c r="B177" s="43">
        <v>1.0</v>
      </c>
      <c r="C177" s="50" t="s">
        <v>41</v>
      </c>
      <c r="D177" s="31"/>
      <c r="E177" s="32">
        <f t="shared" si="5"/>
        <v>0</v>
      </c>
      <c r="F177" s="3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49"/>
      <c r="B178" s="43"/>
      <c r="C178" s="50"/>
      <c r="D178" s="31"/>
      <c r="E178" s="32">
        <f t="shared" si="5"/>
        <v>0</v>
      </c>
      <c r="F178" s="3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45" t="s">
        <v>139</v>
      </c>
      <c r="B179" s="46"/>
      <c r="C179" s="46"/>
      <c r="D179" s="46"/>
      <c r="E179" s="46"/>
      <c r="F179" s="4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48" t="s">
        <v>140</v>
      </c>
      <c r="B180" s="43">
        <v>2.0</v>
      </c>
      <c r="C180" s="44" t="s">
        <v>23</v>
      </c>
      <c r="D180" s="31"/>
      <c r="E180" s="32">
        <f t="shared" ref="E180:E188" si="6">D180*B180</f>
        <v>0</v>
      </c>
      <c r="F180" s="3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4" t="s">
        <v>141</v>
      </c>
      <c r="B181" s="43">
        <v>2.0</v>
      </c>
      <c r="C181" s="30" t="s">
        <v>25</v>
      </c>
      <c r="D181" s="31"/>
      <c r="E181" s="32">
        <f t="shared" si="6"/>
        <v>0</v>
      </c>
      <c r="F181" s="3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4" t="s">
        <v>142</v>
      </c>
      <c r="B182" s="43">
        <v>2.0</v>
      </c>
      <c r="C182" s="30" t="s">
        <v>29</v>
      </c>
      <c r="D182" s="31"/>
      <c r="E182" s="32">
        <f t="shared" si="6"/>
        <v>0</v>
      </c>
      <c r="F182" s="3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4" t="s">
        <v>143</v>
      </c>
      <c r="B183" s="43">
        <v>2.0</v>
      </c>
      <c r="C183" s="7" t="s">
        <v>27</v>
      </c>
      <c r="D183" s="31"/>
      <c r="E183" s="32">
        <f t="shared" si="6"/>
        <v>0</v>
      </c>
      <c r="F183" s="3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9" t="s">
        <v>135</v>
      </c>
      <c r="B184" s="43">
        <v>2.0</v>
      </c>
      <c r="C184" s="50" t="s">
        <v>33</v>
      </c>
      <c r="D184" s="31"/>
      <c r="E184" s="32">
        <f t="shared" si="6"/>
        <v>0</v>
      </c>
      <c r="F184" s="3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9" t="s">
        <v>136</v>
      </c>
      <c r="B185" s="43">
        <v>2.0</v>
      </c>
      <c r="C185" s="50" t="s">
        <v>35</v>
      </c>
      <c r="D185" s="31"/>
      <c r="E185" s="32">
        <f t="shared" si="6"/>
        <v>0</v>
      </c>
      <c r="F185" s="3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9" t="s">
        <v>137</v>
      </c>
      <c r="B186" s="43">
        <v>2.0</v>
      </c>
      <c r="C186" s="50" t="s">
        <v>37</v>
      </c>
      <c r="D186" s="31"/>
      <c r="E186" s="32">
        <f t="shared" si="6"/>
        <v>0</v>
      </c>
      <c r="F186" s="3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49" t="s">
        <v>138</v>
      </c>
      <c r="B187" s="43">
        <v>1.0</v>
      </c>
      <c r="C187" s="50" t="s">
        <v>41</v>
      </c>
      <c r="D187" s="31"/>
      <c r="E187" s="32">
        <f t="shared" si="6"/>
        <v>0</v>
      </c>
      <c r="F187" s="3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51"/>
      <c r="B188" s="52"/>
      <c r="C188" s="53"/>
      <c r="D188" s="54"/>
      <c r="E188" s="55">
        <f t="shared" si="6"/>
        <v>0</v>
      </c>
      <c r="F188" s="5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57" t="s">
        <v>144</v>
      </c>
      <c r="E189" s="58">
        <f>SUMIFS(E114:E188,F114:F188,"Yes")</f>
        <v>0</v>
      </c>
      <c r="F189" s="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57" t="s">
        <v>145</v>
      </c>
      <c r="E190" s="58">
        <f>7.75%*E189</f>
        <v>0</v>
      </c>
      <c r="F190" s="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57" t="s">
        <v>146</v>
      </c>
      <c r="E191" s="59">
        <f t="array" ref="E191">SUMIFS(E114:E188,F114:F188,{"No",""})</f>
        <v>0</v>
      </c>
      <c r="F191" s="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60" t="s">
        <v>147</v>
      </c>
      <c r="B192" s="38"/>
      <c r="C192" s="38"/>
      <c r="D192" s="38"/>
      <c r="E192" s="61">
        <v>0.0</v>
      </c>
      <c r="F192" s="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57" t="s">
        <v>148</v>
      </c>
      <c r="E193" s="62">
        <f>SUM(E189:E192)</f>
        <v>0</v>
      </c>
      <c r="F193" s="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5"/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4"/>
      <c r="B195" s="5"/>
      <c r="C195" s="4"/>
      <c r="D195" s="4"/>
      <c r="E195" s="4"/>
      <c r="F195" s="3"/>
      <c r="G195" s="63" t="s">
        <v>151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8" t="s">
        <v>5</v>
      </c>
      <c r="C196" s="9" t="str">
        <f>$C$5</f>
        <v/>
      </c>
      <c r="D196" s="10"/>
      <c r="E196" s="10"/>
      <c r="F196" s="1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8" t="s">
        <v>7</v>
      </c>
      <c r="C197" s="9" t="str">
        <f>$C$6</f>
        <v/>
      </c>
      <c r="D197" s="10"/>
      <c r="E197" s="10"/>
      <c r="F197" s="1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8" t="s">
        <v>9</v>
      </c>
      <c r="C198" s="9" t="str">
        <f>$C$7</f>
        <v/>
      </c>
      <c r="D198" s="10"/>
      <c r="E198" s="10"/>
      <c r="F198" s="10"/>
      <c r="G198" s="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11"/>
      <c r="B199" s="5"/>
      <c r="C199" s="5"/>
      <c r="D199" s="5"/>
      <c r="E199" s="5"/>
      <c r="F199" s="3"/>
      <c r="G199" s="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8" t="s">
        <v>12</v>
      </c>
      <c r="C200" s="16" t="str">
        <f>$C$9</f>
        <v/>
      </c>
      <c r="D200" s="10"/>
      <c r="E200" s="10"/>
      <c r="F200" s="10"/>
      <c r="G200" s="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5"/>
      <c r="C201" s="4"/>
      <c r="D201" s="4"/>
      <c r="E201" s="4"/>
      <c r="F201" s="3"/>
      <c r="G201" s="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4"/>
      <c r="B202" s="5"/>
      <c r="C202" s="4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64" t="s">
        <v>152</v>
      </c>
      <c r="B203" s="19"/>
      <c r="C203" s="19"/>
      <c r="D203" s="19"/>
      <c r="E203" s="19"/>
      <c r="F203" s="2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4" t="s">
        <v>15</v>
      </c>
      <c r="B204" s="19"/>
      <c r="C204" s="19"/>
      <c r="D204" s="19"/>
      <c r="E204" s="19"/>
      <c r="F204" s="20"/>
      <c r="G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5" t="s">
        <v>16</v>
      </c>
      <c r="B205" s="26" t="s">
        <v>17</v>
      </c>
      <c r="C205" s="26" t="s">
        <v>18</v>
      </c>
      <c r="D205" s="26" t="s">
        <v>19</v>
      </c>
      <c r="E205" s="26" t="s">
        <v>20</v>
      </c>
      <c r="F205" s="27" t="s">
        <v>21</v>
      </c>
      <c r="G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8" t="s">
        <v>22</v>
      </c>
      <c r="B206" s="29">
        <v>2.0</v>
      </c>
      <c r="C206" s="30" t="s">
        <v>23</v>
      </c>
      <c r="D206" s="31"/>
      <c r="E206" s="32">
        <f t="shared" ref="E206:E260" si="7">D206*B206</f>
        <v>0</v>
      </c>
      <c r="F206" s="33"/>
      <c r="G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4" t="s">
        <v>24</v>
      </c>
      <c r="B207" s="29">
        <v>2.0</v>
      </c>
      <c r="C207" s="30" t="s">
        <v>25</v>
      </c>
      <c r="D207" s="31"/>
      <c r="E207" s="32">
        <f t="shared" si="7"/>
        <v>0</v>
      </c>
      <c r="F207" s="33"/>
      <c r="G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5" t="s">
        <v>26</v>
      </c>
      <c r="B208" s="29">
        <v>2.0</v>
      </c>
      <c r="C208" s="7" t="s">
        <v>27</v>
      </c>
      <c r="D208" s="31"/>
      <c r="E208" s="32">
        <f t="shared" si="7"/>
        <v>0</v>
      </c>
      <c r="F208" s="33"/>
      <c r="G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8" t="s">
        <v>28</v>
      </c>
      <c r="B209" s="29">
        <v>2.0</v>
      </c>
      <c r="C209" s="30" t="s">
        <v>29</v>
      </c>
      <c r="D209" s="31"/>
      <c r="E209" s="32">
        <f t="shared" si="7"/>
        <v>0</v>
      </c>
      <c r="F209" s="33"/>
      <c r="G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4" t="s">
        <v>30</v>
      </c>
      <c r="B210" s="29">
        <v>4.0</v>
      </c>
      <c r="C210" s="36" t="s">
        <v>31</v>
      </c>
      <c r="D210" s="31"/>
      <c r="E210" s="32">
        <f t="shared" si="7"/>
        <v>0</v>
      </c>
      <c r="F210" s="33"/>
      <c r="G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4" t="s">
        <v>32</v>
      </c>
      <c r="B211" s="29">
        <v>2.0</v>
      </c>
      <c r="C211" s="36" t="s">
        <v>33</v>
      </c>
      <c r="D211" s="31"/>
      <c r="E211" s="32">
        <f t="shared" si="7"/>
        <v>0</v>
      </c>
      <c r="F211" s="33"/>
      <c r="G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4" t="s">
        <v>34</v>
      </c>
      <c r="B212" s="29">
        <v>2.0</v>
      </c>
      <c r="C212" s="36" t="s">
        <v>35</v>
      </c>
      <c r="D212" s="31"/>
      <c r="E212" s="32">
        <f t="shared" si="7"/>
        <v>0</v>
      </c>
      <c r="F212" s="33"/>
      <c r="G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4" t="s">
        <v>36</v>
      </c>
      <c r="B213" s="29">
        <v>2.0</v>
      </c>
      <c r="C213" s="36" t="s">
        <v>37</v>
      </c>
      <c r="D213" s="31"/>
      <c r="E213" s="32">
        <f t="shared" si="7"/>
        <v>0</v>
      </c>
      <c r="F213" s="33"/>
      <c r="G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4" t="s">
        <v>38</v>
      </c>
      <c r="B214" s="29">
        <v>6.0</v>
      </c>
      <c r="C214" s="36" t="s">
        <v>39</v>
      </c>
      <c r="D214" s="31"/>
      <c r="E214" s="32">
        <f t="shared" si="7"/>
        <v>0</v>
      </c>
      <c r="F214" s="33"/>
      <c r="G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4" t="s">
        <v>40</v>
      </c>
      <c r="B215" s="29">
        <v>3.0</v>
      </c>
      <c r="C215" s="36" t="s">
        <v>41</v>
      </c>
      <c r="D215" s="31"/>
      <c r="E215" s="32">
        <f t="shared" si="7"/>
        <v>0</v>
      </c>
      <c r="F215" s="33"/>
      <c r="G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4" t="s">
        <v>42</v>
      </c>
      <c r="B216" s="29">
        <v>3.0</v>
      </c>
      <c r="C216" s="36" t="s">
        <v>43</v>
      </c>
      <c r="D216" s="31"/>
      <c r="E216" s="32">
        <f t="shared" si="7"/>
        <v>0</v>
      </c>
      <c r="F216" s="33"/>
      <c r="G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4" t="s">
        <v>44</v>
      </c>
      <c r="B217" s="29">
        <v>6.0</v>
      </c>
      <c r="C217" s="36" t="s">
        <v>45</v>
      </c>
      <c r="D217" s="31"/>
      <c r="E217" s="32">
        <f t="shared" si="7"/>
        <v>0</v>
      </c>
      <c r="F217" s="33"/>
      <c r="G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4" t="s">
        <v>46</v>
      </c>
      <c r="B218" s="29">
        <v>1.0</v>
      </c>
      <c r="C218" s="36" t="s">
        <v>47</v>
      </c>
      <c r="D218" s="31"/>
      <c r="E218" s="32">
        <f t="shared" si="7"/>
        <v>0</v>
      </c>
      <c r="F218" s="33"/>
      <c r="G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4" t="s">
        <v>48</v>
      </c>
      <c r="B219" s="29">
        <v>1.0</v>
      </c>
      <c r="C219" s="40" t="s">
        <v>49</v>
      </c>
      <c r="D219" s="31"/>
      <c r="E219" s="32">
        <f t="shared" si="7"/>
        <v>0</v>
      </c>
      <c r="F219" s="3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4" t="s">
        <v>50</v>
      </c>
      <c r="B220" s="29">
        <v>1.0</v>
      </c>
      <c r="C220" s="40" t="s">
        <v>51</v>
      </c>
      <c r="D220" s="31"/>
      <c r="E220" s="32">
        <f t="shared" si="7"/>
        <v>0</v>
      </c>
      <c r="F220" s="3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4" t="s">
        <v>52</v>
      </c>
      <c r="B221" s="29">
        <v>1.0</v>
      </c>
      <c r="C221" s="40" t="s">
        <v>53</v>
      </c>
      <c r="D221" s="31"/>
      <c r="E221" s="32">
        <f t="shared" si="7"/>
        <v>0</v>
      </c>
      <c r="F221" s="3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4" t="s">
        <v>54</v>
      </c>
      <c r="B222" s="29">
        <v>9.0</v>
      </c>
      <c r="C222" s="41" t="s">
        <v>55</v>
      </c>
      <c r="D222" s="31"/>
      <c r="E222" s="32">
        <f t="shared" si="7"/>
        <v>0</v>
      </c>
      <c r="F222" s="3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4" t="s">
        <v>56</v>
      </c>
      <c r="B223" s="29">
        <v>9.0</v>
      </c>
      <c r="C223" s="41" t="s">
        <v>57</v>
      </c>
      <c r="D223" s="31"/>
      <c r="E223" s="32">
        <f t="shared" si="7"/>
        <v>0</v>
      </c>
      <c r="F223" s="3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4" t="s">
        <v>58</v>
      </c>
      <c r="B224" s="29">
        <v>1.0</v>
      </c>
      <c r="C224" s="41" t="s">
        <v>59</v>
      </c>
      <c r="D224" s="31"/>
      <c r="E224" s="32">
        <f t="shared" si="7"/>
        <v>0</v>
      </c>
      <c r="F224" s="3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4" t="s">
        <v>60</v>
      </c>
      <c r="B225" s="29">
        <v>9.0</v>
      </c>
      <c r="C225" s="41" t="s">
        <v>61</v>
      </c>
      <c r="D225" s="31"/>
      <c r="E225" s="32">
        <f t="shared" si="7"/>
        <v>0</v>
      </c>
      <c r="F225" s="3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4" t="s">
        <v>62</v>
      </c>
      <c r="B226" s="29">
        <v>10.0</v>
      </c>
      <c r="C226" s="36" t="s">
        <v>63</v>
      </c>
      <c r="D226" s="31"/>
      <c r="E226" s="32">
        <f t="shared" si="7"/>
        <v>0</v>
      </c>
      <c r="F226" s="3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4" t="s">
        <v>64</v>
      </c>
      <c r="B227" s="29">
        <v>10.0</v>
      </c>
      <c r="C227" s="36" t="s">
        <v>65</v>
      </c>
      <c r="D227" s="31"/>
      <c r="E227" s="32">
        <f t="shared" si="7"/>
        <v>0</v>
      </c>
      <c r="F227" s="3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4" t="s">
        <v>66</v>
      </c>
      <c r="B228" s="29">
        <v>10.0</v>
      </c>
      <c r="C228" s="36" t="s">
        <v>67</v>
      </c>
      <c r="D228" s="31"/>
      <c r="E228" s="32">
        <f t="shared" si="7"/>
        <v>0</v>
      </c>
      <c r="F228" s="3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8" t="s">
        <v>68</v>
      </c>
      <c r="B229" s="29">
        <v>20.0</v>
      </c>
      <c r="C229" s="36" t="s">
        <v>69</v>
      </c>
      <c r="D229" s="31"/>
      <c r="E229" s="32">
        <f t="shared" si="7"/>
        <v>0</v>
      </c>
      <c r="F229" s="3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8" t="s">
        <v>70</v>
      </c>
      <c r="B230" s="29">
        <v>20.0</v>
      </c>
      <c r="C230" s="36" t="s">
        <v>71</v>
      </c>
      <c r="D230" s="31"/>
      <c r="E230" s="32">
        <f t="shared" si="7"/>
        <v>0</v>
      </c>
      <c r="F230" s="3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4" t="s">
        <v>72</v>
      </c>
      <c r="B231" s="29">
        <v>20.0</v>
      </c>
      <c r="C231" s="36" t="s">
        <v>73</v>
      </c>
      <c r="D231" s="31"/>
      <c r="E231" s="32">
        <f t="shared" si="7"/>
        <v>0</v>
      </c>
      <c r="F231" s="3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8" t="s">
        <v>74</v>
      </c>
      <c r="B232" s="29">
        <v>20.0</v>
      </c>
      <c r="C232" s="36" t="s">
        <v>75</v>
      </c>
      <c r="D232" s="31"/>
      <c r="E232" s="32">
        <f t="shared" si="7"/>
        <v>0</v>
      </c>
      <c r="F232" s="3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8" t="s">
        <v>76</v>
      </c>
      <c r="B233" s="29">
        <v>20.0</v>
      </c>
      <c r="C233" s="36" t="s">
        <v>77</v>
      </c>
      <c r="D233" s="31"/>
      <c r="E233" s="32">
        <f t="shared" si="7"/>
        <v>0</v>
      </c>
      <c r="F233" s="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4" t="s">
        <v>78</v>
      </c>
      <c r="B234" s="29">
        <v>20.0</v>
      </c>
      <c r="C234" s="36" t="s">
        <v>79</v>
      </c>
      <c r="D234" s="31"/>
      <c r="E234" s="32">
        <f t="shared" si="7"/>
        <v>0</v>
      </c>
      <c r="F234" s="3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4" t="s">
        <v>80</v>
      </c>
      <c r="B235" s="29">
        <v>4.0</v>
      </c>
      <c r="C235" s="36" t="s">
        <v>81</v>
      </c>
      <c r="D235" s="31"/>
      <c r="E235" s="32">
        <f t="shared" si="7"/>
        <v>0</v>
      </c>
      <c r="F235" s="3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4" t="s">
        <v>82</v>
      </c>
      <c r="B236" s="29">
        <v>4.0</v>
      </c>
      <c r="C236" s="36" t="s">
        <v>83</v>
      </c>
      <c r="D236" s="31"/>
      <c r="E236" s="32">
        <f t="shared" si="7"/>
        <v>0</v>
      </c>
      <c r="F236" s="3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4" t="s">
        <v>84</v>
      </c>
      <c r="B237" s="29">
        <v>4.0</v>
      </c>
      <c r="C237" s="36" t="s">
        <v>85</v>
      </c>
      <c r="D237" s="31"/>
      <c r="E237" s="32">
        <f t="shared" si="7"/>
        <v>0</v>
      </c>
      <c r="F237" s="3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4" t="s">
        <v>86</v>
      </c>
      <c r="B238" s="29">
        <v>4.0</v>
      </c>
      <c r="C238" s="36" t="s">
        <v>87</v>
      </c>
      <c r="D238" s="31"/>
      <c r="E238" s="32">
        <f t="shared" si="7"/>
        <v>0</v>
      </c>
      <c r="F238" s="3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4" t="s">
        <v>88</v>
      </c>
      <c r="B239" s="29">
        <v>4.0</v>
      </c>
      <c r="C239" s="36" t="s">
        <v>89</v>
      </c>
      <c r="D239" s="31"/>
      <c r="E239" s="32">
        <f t="shared" si="7"/>
        <v>0</v>
      </c>
      <c r="F239" s="3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8" t="s">
        <v>90</v>
      </c>
      <c r="B240" s="29">
        <v>2.0</v>
      </c>
      <c r="C240" s="30" t="s">
        <v>91</v>
      </c>
      <c r="D240" s="31"/>
      <c r="E240" s="32">
        <f t="shared" si="7"/>
        <v>0</v>
      </c>
      <c r="F240" s="3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8" t="s">
        <v>92</v>
      </c>
      <c r="B241" s="29">
        <v>2.0</v>
      </c>
      <c r="C241" s="30" t="s">
        <v>93</v>
      </c>
      <c r="D241" s="31"/>
      <c r="E241" s="32">
        <f t="shared" si="7"/>
        <v>0</v>
      </c>
      <c r="F241" s="3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8" t="s">
        <v>94</v>
      </c>
      <c r="B242" s="29">
        <v>2.0</v>
      </c>
      <c r="C242" s="30" t="s">
        <v>95</v>
      </c>
      <c r="D242" s="31"/>
      <c r="E242" s="32">
        <f t="shared" si="7"/>
        <v>0</v>
      </c>
      <c r="F242" s="3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8" t="s">
        <v>96</v>
      </c>
      <c r="B243" s="29">
        <v>2.0</v>
      </c>
      <c r="C243" s="30" t="s">
        <v>97</v>
      </c>
      <c r="D243" s="31"/>
      <c r="E243" s="32">
        <f t="shared" si="7"/>
        <v>0</v>
      </c>
      <c r="F243" s="3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8" t="s">
        <v>98</v>
      </c>
      <c r="B244" s="29">
        <v>2.0</v>
      </c>
      <c r="C244" s="30" t="s">
        <v>99</v>
      </c>
      <c r="D244" s="31"/>
      <c r="E244" s="32">
        <f t="shared" si="7"/>
        <v>0</v>
      </c>
      <c r="F244" s="3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8" t="s">
        <v>100</v>
      </c>
      <c r="B245" s="29">
        <v>2.0</v>
      </c>
      <c r="C245" s="30" t="s">
        <v>101</v>
      </c>
      <c r="D245" s="31"/>
      <c r="E245" s="32">
        <f t="shared" si="7"/>
        <v>0</v>
      </c>
      <c r="F245" s="3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8" t="s">
        <v>102</v>
      </c>
      <c r="B246" s="29">
        <v>2.0</v>
      </c>
      <c r="C246" s="30" t="s">
        <v>103</v>
      </c>
      <c r="D246" s="31"/>
      <c r="E246" s="32">
        <f t="shared" si="7"/>
        <v>0</v>
      </c>
      <c r="F246" s="3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8" t="s">
        <v>104</v>
      </c>
      <c r="B247" s="29">
        <v>2.0</v>
      </c>
      <c r="C247" s="30" t="s">
        <v>105</v>
      </c>
      <c r="D247" s="31"/>
      <c r="E247" s="32">
        <f t="shared" si="7"/>
        <v>0</v>
      </c>
      <c r="F247" s="3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8" t="s">
        <v>106</v>
      </c>
      <c r="B248" s="29">
        <v>2.0</v>
      </c>
      <c r="C248" s="30" t="s">
        <v>107</v>
      </c>
      <c r="D248" s="31"/>
      <c r="E248" s="32">
        <f t="shared" si="7"/>
        <v>0</v>
      </c>
      <c r="F248" s="3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8" t="s">
        <v>108</v>
      </c>
      <c r="B249" s="29">
        <v>2.0</v>
      </c>
      <c r="C249" s="30" t="s">
        <v>109</v>
      </c>
      <c r="D249" s="31"/>
      <c r="E249" s="32">
        <f t="shared" si="7"/>
        <v>0</v>
      </c>
      <c r="F249" s="3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8" t="s">
        <v>110</v>
      </c>
      <c r="B250" s="29">
        <v>4.0</v>
      </c>
      <c r="C250" s="30" t="s">
        <v>111</v>
      </c>
      <c r="D250" s="31"/>
      <c r="E250" s="32">
        <f t="shared" si="7"/>
        <v>0</v>
      </c>
      <c r="F250" s="3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8" t="s">
        <v>112</v>
      </c>
      <c r="B251" s="29">
        <v>4.0</v>
      </c>
      <c r="C251" s="30" t="s">
        <v>113</v>
      </c>
      <c r="D251" s="31"/>
      <c r="E251" s="32">
        <f t="shared" si="7"/>
        <v>0</v>
      </c>
      <c r="F251" s="3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8" t="s">
        <v>114</v>
      </c>
      <c r="B252" s="29">
        <v>4.0</v>
      </c>
      <c r="C252" s="30" t="s">
        <v>115</v>
      </c>
      <c r="D252" s="31"/>
      <c r="E252" s="32">
        <f t="shared" si="7"/>
        <v>0</v>
      </c>
      <c r="F252" s="3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8" t="s">
        <v>116</v>
      </c>
      <c r="B253" s="29">
        <v>4.0</v>
      </c>
      <c r="C253" s="30" t="s">
        <v>117</v>
      </c>
      <c r="D253" s="31"/>
      <c r="E253" s="32">
        <f t="shared" si="7"/>
        <v>0</v>
      </c>
      <c r="F253" s="3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8" t="s">
        <v>118</v>
      </c>
      <c r="B254" s="29">
        <v>4.0</v>
      </c>
      <c r="C254" s="36" t="s">
        <v>119</v>
      </c>
      <c r="D254" s="31"/>
      <c r="E254" s="32">
        <f t="shared" si="7"/>
        <v>0</v>
      </c>
      <c r="F254" s="3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42" t="s">
        <v>120</v>
      </c>
      <c r="B255" s="43">
        <v>3.0</v>
      </c>
      <c r="C255" s="44" t="s">
        <v>121</v>
      </c>
      <c r="D255" s="31"/>
      <c r="E255" s="32">
        <f t="shared" si="7"/>
        <v>0</v>
      </c>
      <c r="F255" s="3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42" t="s">
        <v>122</v>
      </c>
      <c r="B256" s="43">
        <v>3.0</v>
      </c>
      <c r="C256" s="44" t="s">
        <v>123</v>
      </c>
      <c r="D256" s="31"/>
      <c r="E256" s="32">
        <f t="shared" si="7"/>
        <v>0</v>
      </c>
      <c r="F256" s="3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42" t="s">
        <v>124</v>
      </c>
      <c r="B257" s="43">
        <v>3.0</v>
      </c>
      <c r="C257" s="44" t="s">
        <v>125</v>
      </c>
      <c r="D257" s="31"/>
      <c r="E257" s="32">
        <f t="shared" si="7"/>
        <v>0</v>
      </c>
      <c r="F257" s="3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42" t="s">
        <v>126</v>
      </c>
      <c r="B258" s="43">
        <v>3.0</v>
      </c>
      <c r="C258" s="44" t="s">
        <v>127</v>
      </c>
      <c r="D258" s="31"/>
      <c r="E258" s="32">
        <f t="shared" si="7"/>
        <v>0</v>
      </c>
      <c r="F258" s="3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42" t="s">
        <v>128</v>
      </c>
      <c r="B259" s="43">
        <v>3.0</v>
      </c>
      <c r="C259" s="44" t="s">
        <v>129</v>
      </c>
      <c r="D259" s="31"/>
      <c r="E259" s="32">
        <f t="shared" si="7"/>
        <v>0</v>
      </c>
      <c r="F259" s="3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42"/>
      <c r="B260" s="43"/>
      <c r="C260" s="44"/>
      <c r="D260" s="31"/>
      <c r="E260" s="32">
        <f t="shared" si="7"/>
        <v>0</v>
      </c>
      <c r="F260" s="3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5" t="s">
        <v>130</v>
      </c>
      <c r="B261" s="46"/>
      <c r="C261" s="46"/>
      <c r="D261" s="46"/>
      <c r="E261" s="46"/>
      <c r="F261" s="47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8" t="s">
        <v>131</v>
      </c>
      <c r="B262" s="43">
        <v>2.0</v>
      </c>
      <c r="C262" s="44" t="s">
        <v>23</v>
      </c>
      <c r="D262" s="31"/>
      <c r="E262" s="32">
        <f t="shared" ref="E262:E270" si="8">D262*B262</f>
        <v>0</v>
      </c>
      <c r="F262" s="3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4" t="s">
        <v>132</v>
      </c>
      <c r="B263" s="43">
        <v>2.0</v>
      </c>
      <c r="C263" s="30" t="s">
        <v>25</v>
      </c>
      <c r="D263" s="31"/>
      <c r="E263" s="32">
        <f t="shared" si="8"/>
        <v>0</v>
      </c>
      <c r="F263" s="3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4" t="s">
        <v>133</v>
      </c>
      <c r="B264" s="43">
        <v>2.0</v>
      </c>
      <c r="C264" s="30" t="s">
        <v>29</v>
      </c>
      <c r="D264" s="31"/>
      <c r="E264" s="32">
        <f t="shared" si="8"/>
        <v>0</v>
      </c>
      <c r="F264" s="3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4" t="s">
        <v>134</v>
      </c>
      <c r="B265" s="43">
        <v>2.0</v>
      </c>
      <c r="C265" s="7" t="s">
        <v>27</v>
      </c>
      <c r="D265" s="31"/>
      <c r="E265" s="32">
        <f t="shared" si="8"/>
        <v>0</v>
      </c>
      <c r="F265" s="3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9" t="s">
        <v>135</v>
      </c>
      <c r="B266" s="43">
        <v>2.0</v>
      </c>
      <c r="C266" s="50" t="s">
        <v>33</v>
      </c>
      <c r="D266" s="31"/>
      <c r="E266" s="32">
        <f t="shared" si="8"/>
        <v>0</v>
      </c>
      <c r="F266" s="3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49" t="s">
        <v>136</v>
      </c>
      <c r="B267" s="43">
        <v>2.0</v>
      </c>
      <c r="C267" s="50" t="s">
        <v>35</v>
      </c>
      <c r="D267" s="31"/>
      <c r="E267" s="32">
        <f t="shared" si="8"/>
        <v>0</v>
      </c>
      <c r="F267" s="3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49" t="s">
        <v>137</v>
      </c>
      <c r="B268" s="43">
        <v>2.0</v>
      </c>
      <c r="C268" s="50" t="s">
        <v>37</v>
      </c>
      <c r="D268" s="31"/>
      <c r="E268" s="32">
        <f t="shared" si="8"/>
        <v>0</v>
      </c>
      <c r="F268" s="3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49" t="s">
        <v>138</v>
      </c>
      <c r="B269" s="43">
        <v>3.0</v>
      </c>
      <c r="C269" s="50" t="s">
        <v>41</v>
      </c>
      <c r="D269" s="31"/>
      <c r="E269" s="32">
        <f t="shared" si="8"/>
        <v>0</v>
      </c>
      <c r="F269" s="3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9"/>
      <c r="B270" s="43"/>
      <c r="C270" s="50"/>
      <c r="D270" s="31"/>
      <c r="E270" s="32">
        <f t="shared" si="8"/>
        <v>0</v>
      </c>
      <c r="F270" s="3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45" t="s">
        <v>139</v>
      </c>
      <c r="B271" s="46"/>
      <c r="C271" s="46"/>
      <c r="D271" s="46"/>
      <c r="E271" s="46"/>
      <c r="F271" s="47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48" t="s">
        <v>140</v>
      </c>
      <c r="B272" s="43">
        <v>2.0</v>
      </c>
      <c r="C272" s="44" t="s">
        <v>23</v>
      </c>
      <c r="D272" s="31"/>
      <c r="E272" s="32">
        <f t="shared" ref="E272:E280" si="9">D272*B272</f>
        <v>0</v>
      </c>
      <c r="F272" s="3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4" t="s">
        <v>141</v>
      </c>
      <c r="B273" s="43">
        <v>2.0</v>
      </c>
      <c r="C273" s="30" t="s">
        <v>25</v>
      </c>
      <c r="D273" s="31"/>
      <c r="E273" s="32">
        <f t="shared" si="9"/>
        <v>0</v>
      </c>
      <c r="F273" s="3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4" t="s">
        <v>142</v>
      </c>
      <c r="B274" s="43">
        <v>2.0</v>
      </c>
      <c r="C274" s="30" t="s">
        <v>29</v>
      </c>
      <c r="D274" s="31"/>
      <c r="E274" s="32">
        <f t="shared" si="9"/>
        <v>0</v>
      </c>
      <c r="F274" s="3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4" t="s">
        <v>143</v>
      </c>
      <c r="B275" s="43">
        <v>2.0</v>
      </c>
      <c r="C275" s="7" t="s">
        <v>27</v>
      </c>
      <c r="D275" s="31"/>
      <c r="E275" s="32">
        <f t="shared" si="9"/>
        <v>0</v>
      </c>
      <c r="F275" s="3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49" t="s">
        <v>135</v>
      </c>
      <c r="B276" s="43">
        <v>2.0</v>
      </c>
      <c r="C276" s="50" t="s">
        <v>33</v>
      </c>
      <c r="D276" s="31"/>
      <c r="E276" s="32">
        <f t="shared" si="9"/>
        <v>0</v>
      </c>
      <c r="F276" s="3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49" t="s">
        <v>136</v>
      </c>
      <c r="B277" s="43">
        <v>2.0</v>
      </c>
      <c r="C277" s="50" t="s">
        <v>35</v>
      </c>
      <c r="D277" s="31"/>
      <c r="E277" s="32">
        <f t="shared" si="9"/>
        <v>0</v>
      </c>
      <c r="F277" s="3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49" t="s">
        <v>137</v>
      </c>
      <c r="B278" s="43">
        <v>2.0</v>
      </c>
      <c r="C278" s="50" t="s">
        <v>37</v>
      </c>
      <c r="D278" s="31"/>
      <c r="E278" s="32">
        <f t="shared" si="9"/>
        <v>0</v>
      </c>
      <c r="F278" s="3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49" t="s">
        <v>138</v>
      </c>
      <c r="B279" s="43">
        <v>3.0</v>
      </c>
      <c r="C279" s="50" t="s">
        <v>41</v>
      </c>
      <c r="D279" s="31"/>
      <c r="E279" s="32">
        <f t="shared" si="9"/>
        <v>0</v>
      </c>
      <c r="F279" s="3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51"/>
      <c r="B280" s="52"/>
      <c r="C280" s="53"/>
      <c r="D280" s="54"/>
      <c r="E280" s="55">
        <f t="shared" si="9"/>
        <v>0</v>
      </c>
      <c r="F280" s="5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57" t="s">
        <v>144</v>
      </c>
      <c r="E281" s="58">
        <f>SUMIFS(E206:E280,F206:F280,"Yes")</f>
        <v>0</v>
      </c>
      <c r="F281" s="7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57" t="s">
        <v>145</v>
      </c>
      <c r="E282" s="58">
        <f>7.75%*E281</f>
        <v>0</v>
      </c>
      <c r="F282" s="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57" t="s">
        <v>146</v>
      </c>
      <c r="E283" s="59">
        <f t="array" ref="E283">SUMIFS(E206:E280,F206:F280,{"No",""})</f>
        <v>0</v>
      </c>
      <c r="F283" s="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60" t="s">
        <v>147</v>
      </c>
      <c r="B284" s="38"/>
      <c r="C284" s="38"/>
      <c r="D284" s="38"/>
      <c r="E284" s="61">
        <v>0.0</v>
      </c>
      <c r="F284" s="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57" t="s">
        <v>148</v>
      </c>
      <c r="E285" s="62">
        <f>SUM(E281:E284)</f>
        <v>0</v>
      </c>
      <c r="F285" s="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5"/>
      <c r="C286" s="4"/>
      <c r="D286" s="4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4"/>
      <c r="B287" s="5"/>
      <c r="C287" s="4"/>
      <c r="D287" s="4"/>
      <c r="E287" s="4"/>
      <c r="F287" s="3"/>
      <c r="G287" s="63" t="s">
        <v>153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</sheetData>
  <mergeCells count="70">
    <mergeCell ref="A105:B105"/>
    <mergeCell ref="C105:F105"/>
    <mergeCell ref="A106:B106"/>
    <mergeCell ref="C106:F106"/>
    <mergeCell ref="A108:B108"/>
    <mergeCell ref="C108:F108"/>
    <mergeCell ref="A111:F111"/>
    <mergeCell ref="A261:F261"/>
    <mergeCell ref="A271:F271"/>
    <mergeCell ref="A281:D281"/>
    <mergeCell ref="A282:D282"/>
    <mergeCell ref="A283:D283"/>
    <mergeCell ref="A284:D284"/>
    <mergeCell ref="A285:D285"/>
    <mergeCell ref="A112:F112"/>
    <mergeCell ref="A169:F169"/>
    <mergeCell ref="A179:F179"/>
    <mergeCell ref="A189:D189"/>
    <mergeCell ref="A190:D190"/>
    <mergeCell ref="A191:D191"/>
    <mergeCell ref="A192:D192"/>
    <mergeCell ref="H4:P4"/>
    <mergeCell ref="H5:P5"/>
    <mergeCell ref="H6:P6"/>
    <mergeCell ref="H7:P7"/>
    <mergeCell ref="H8:P8"/>
    <mergeCell ref="H11:P33"/>
    <mergeCell ref="A1:F1"/>
    <mergeCell ref="G1:P1"/>
    <mergeCell ref="A3:B3"/>
    <mergeCell ref="C3:F3"/>
    <mergeCell ref="H3:P3"/>
    <mergeCell ref="A5:B5"/>
    <mergeCell ref="C5:F5"/>
    <mergeCell ref="A11:B11"/>
    <mergeCell ref="A12:B12"/>
    <mergeCell ref="A13:B13"/>
    <mergeCell ref="A15:B15"/>
    <mergeCell ref="A6:B6"/>
    <mergeCell ref="C6:F6"/>
    <mergeCell ref="A7:B7"/>
    <mergeCell ref="C7:F7"/>
    <mergeCell ref="A9:B9"/>
    <mergeCell ref="C9:F9"/>
    <mergeCell ref="C11:F11"/>
    <mergeCell ref="C12:F12"/>
    <mergeCell ref="C13:F13"/>
    <mergeCell ref="C15:F15"/>
    <mergeCell ref="A18:F18"/>
    <mergeCell ref="A19:F19"/>
    <mergeCell ref="A76:F76"/>
    <mergeCell ref="A86:F86"/>
    <mergeCell ref="A96:D96"/>
    <mergeCell ref="A97:D97"/>
    <mergeCell ref="A98:D98"/>
    <mergeCell ref="A99:D99"/>
    <mergeCell ref="A100:D100"/>
    <mergeCell ref="A104:B104"/>
    <mergeCell ref="C104:F104"/>
    <mergeCell ref="A200:B200"/>
    <mergeCell ref="C200:F200"/>
    <mergeCell ref="A203:F203"/>
    <mergeCell ref="A204:F204"/>
    <mergeCell ref="A193:D193"/>
    <mergeCell ref="A196:B196"/>
    <mergeCell ref="C196:F196"/>
    <mergeCell ref="A197:B197"/>
    <mergeCell ref="C197:F197"/>
    <mergeCell ref="A198:B198"/>
    <mergeCell ref="C198:F198"/>
  </mergeCells>
  <conditionalFormatting sqref="E14 E16:E17 E20:E75 E77:E85 E87:E103 E107 E109:E110 E113:E168 E170:E178 E180:E195 E199 E201:E202 E205:E260 E262:E270 E272:E709">
    <cfRule type="expression" dxfId="0" priority="1">
      <formula>""-""</formula>
    </cfRule>
  </conditionalFormatting>
  <conditionalFormatting sqref="E14 E16:E17 E20:E75 E77:E85 E87:E103 E107 E109:E110 E113:E168 E170:E178 E180:E195 E199 E201:E202 E205:E260 E262:E270 E272:E709">
    <cfRule type="expression" dxfId="1" priority="2">
      <formula>F14="Yes"</formula>
    </cfRule>
  </conditionalFormatting>
  <conditionalFormatting sqref="E14 E16:E17 E20:E75 E77:E85 E87:E103 E107 E109:E110 E113:E168 E170:E178 E180:E195 E199 E201:E202 E205:E260 E262:E270 E272:E709">
    <cfRule type="expression" dxfId="2" priority="3">
      <formula>F14="No"</formula>
    </cfRule>
  </conditionalFormatting>
  <dataValidations>
    <dataValidation type="list" allowBlank="1" sqref="F21:F75 F77:F85 F87:F95 F114:F168 F170:F178 F180:F188 F206:F260 F262:F270 F272:F280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